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30" yWindow="65521" windowWidth="13395" windowHeight="10545" tabRatio="835" activeTab="0"/>
  </bookViews>
  <sheets>
    <sheet name="таб1 выр" sheetId="1" r:id="rId1"/>
    <sheet name="таб2 сбал" sheetId="2" r:id="rId2"/>
    <sheet name="таб3 ДЭС" sheetId="3" r:id="rId3"/>
    <sheet name="таб 4  уголь" sheetId="4" r:id="rId4"/>
    <sheet name="таб 5 труднодост" sheetId="5" r:id="rId5"/>
    <sheet name="Таб 6 парк" sheetId="6" r:id="rId6"/>
    <sheet name="таб 7 оздорДетей" sheetId="7" r:id="rId7"/>
    <sheet name="Таб8селоШкола" sheetId="8" r:id="rId8"/>
    <sheet name="Таб9переселение" sheetId="9" r:id="rId9"/>
    <sheet name="Таб10дети чабанов" sheetId="10" r:id="rId10"/>
    <sheet name="таб 11 достсреда " sheetId="11" r:id="rId11"/>
    <sheet name="таб 12 сельскместн" sheetId="12" r:id="rId12"/>
    <sheet name="таб 13 капремонт" sheetId="13" r:id="rId13"/>
    <sheet name="таб 14 образ" sheetId="14" r:id="rId14"/>
    <sheet name="таб 15 жку" sheetId="15" r:id="rId15"/>
    <sheet name="таб 16 льготы спец." sheetId="16" r:id="rId16"/>
    <sheet name="таб 17 жс" sheetId="17" r:id="rId17"/>
    <sheet name="таб18 Отделы жс" sheetId="18" r:id="rId18"/>
    <sheet name="таб19 ветер" sheetId="19" r:id="rId19"/>
    <sheet name="таб20посел" sheetId="20" r:id="rId20"/>
    <sheet name="таб21 пособ" sheetId="21" r:id="rId21"/>
    <sheet name="таб22  репр" sheetId="22" r:id="rId22"/>
    <sheet name="таб23 род пл" sheetId="23" r:id="rId23"/>
    <sheet name="таб 24пдн" sheetId="24" r:id="rId24"/>
    <sheet name="таб25 адм. ком." sheetId="25" r:id="rId25"/>
    <sheet name="таб26 военк" sheetId="26" r:id="rId26"/>
    <sheet name="таб27 на погреб." sheetId="27" r:id="rId27"/>
    <sheet name="таб28 присяжные" sheetId="28" r:id="rId28"/>
    <sheet name="таб 29 Гос.пособия" sheetId="29" r:id="rId29"/>
    <sheet name="таб30 алкоголь" sheetId="30" r:id="rId30"/>
  </sheets>
  <definedNames>
    <definedName name="_xlnm.Print_Titles" localSheetId="25">'таб26 военк'!$7:$7</definedName>
    <definedName name="_xlnm.Print_Area" localSheetId="10">'таб 11 достсреда '!$A$1:$D$12</definedName>
    <definedName name="_xlnm.Print_Area" localSheetId="11">'таб 12 сельскместн'!$A$1:$D$25</definedName>
    <definedName name="_xlnm.Print_Area" localSheetId="12">'таб 13 капремонт'!$A$1:$D$14</definedName>
    <definedName name="_xlnm.Print_Area" localSheetId="13">'таб 14 образ'!$A$1:$H$29</definedName>
    <definedName name="_xlnm.Print_Area" localSheetId="14">'таб 15 жку'!$A$1:$D$28</definedName>
    <definedName name="_xlnm.Print_Area" localSheetId="15">'таб 16 льготы спец.'!$A$1:$D$26</definedName>
    <definedName name="_xlnm.Print_Area" localSheetId="16">'таб 17 жс'!$A$1:$D$28</definedName>
    <definedName name="_xlnm.Print_Area" localSheetId="23">'таб 24пдн'!$A$1:$D$28</definedName>
    <definedName name="_xlnm.Print_Area" localSheetId="28">'таб 29 Гос.пособия'!$A$1:$D$27</definedName>
    <definedName name="_xlnm.Print_Area" localSheetId="3">'таб 4  уголь'!$A$1:$D$27</definedName>
    <definedName name="_xlnm.Print_Area" localSheetId="4">'таб 5 труднодост'!$A$1:$D$23</definedName>
    <definedName name="_xlnm.Print_Area" localSheetId="5">'Таб 6 парк'!$A$1:$D$12</definedName>
    <definedName name="_xlnm.Print_Area" localSheetId="6">'таб 7 оздорДетей'!$A$1:$D$28</definedName>
    <definedName name="_xlnm.Print_Area" localSheetId="0">'таб1 выр'!$A$1:$D$30</definedName>
    <definedName name="_xlnm.Print_Area" localSheetId="9">'Таб10дети чабанов'!$A$1:$D$12</definedName>
    <definedName name="_xlnm.Print_Area" localSheetId="17">'таб18 Отделы жс'!$A$1:$D$28</definedName>
    <definedName name="_xlnm.Print_Area" localSheetId="18">'таб19 ветер'!$A$1:$D$28</definedName>
    <definedName name="_xlnm.Print_Area" localSheetId="1">'таб2 сбал'!$A$1:$D$27</definedName>
    <definedName name="_xlnm.Print_Area" localSheetId="19">'таб20посел'!$A$1:$D$26</definedName>
    <definedName name="_xlnm.Print_Area" localSheetId="20">'таб21 пособ'!$A$1:$D$28</definedName>
    <definedName name="_xlnm.Print_Area" localSheetId="21">'таб22  репр'!$A$1:$D$22</definedName>
    <definedName name="_xlnm.Print_Area" localSheetId="22">'таб23 род пл'!$A$1:$D$28</definedName>
    <definedName name="_xlnm.Print_Area" localSheetId="24">'таб25 адм. ком.'!$A$1:$D$28</definedName>
    <definedName name="_xlnm.Print_Area" localSheetId="25">'таб26 военк'!$A$1:$D$135</definedName>
    <definedName name="_xlnm.Print_Area" localSheetId="26">'таб27 на погреб.'!$A$1:$D$28</definedName>
    <definedName name="_xlnm.Print_Area" localSheetId="27">'таб28 присяжные'!$A$1:$D$27</definedName>
    <definedName name="_xlnm.Print_Area" localSheetId="2">'таб3 ДЭС'!$A$1:$D$20</definedName>
    <definedName name="_xlnm.Print_Area" localSheetId="29">'таб30 алкоголь'!$A$1:$D$146</definedName>
    <definedName name="_xlnm.Print_Area" localSheetId="7">'Таб8селоШкола'!$A$1:$D$13</definedName>
    <definedName name="_xlnm.Print_Area" localSheetId="8">'Таб9переселение'!$A$1:$D$12</definedName>
  </definedNames>
  <calcPr fullCalcOnLoad="1"/>
</workbook>
</file>

<file path=xl/sharedStrings.xml><?xml version="1.0" encoding="utf-8"?>
<sst xmlns="http://schemas.openxmlformats.org/spreadsheetml/2006/main" count="971" uniqueCount="249">
  <si>
    <t>РАСПРЕДЕЛЕНИЕ</t>
  </si>
  <si>
    <t>(тыс. рублей)</t>
  </si>
  <si>
    <t>№ п/п</t>
  </si>
  <si>
    <t xml:space="preserve">Наименование </t>
  </si>
  <si>
    <t>Бай-Тайгинский</t>
  </si>
  <si>
    <t>Барун-Хемчикский</t>
  </si>
  <si>
    <t xml:space="preserve">Каа-Хемский </t>
  </si>
  <si>
    <t>Кызылский</t>
  </si>
  <si>
    <t>Монгун-Тайгинский</t>
  </si>
  <si>
    <t>Овюрский</t>
  </si>
  <si>
    <t>Пий-Хемский</t>
  </si>
  <si>
    <t>Сут-Хольский</t>
  </si>
  <si>
    <t>Тандинский</t>
  </si>
  <si>
    <t>Тес-Хемский</t>
  </si>
  <si>
    <t>Тере-Хольский</t>
  </si>
  <si>
    <t>Тоджинский</t>
  </si>
  <si>
    <t>Улуг-Хемский</t>
  </si>
  <si>
    <t>Чаа-Хольский</t>
  </si>
  <si>
    <t>Чеди-Хольский</t>
  </si>
  <si>
    <t>Эрзинский</t>
  </si>
  <si>
    <t>г.Ак-Довурак</t>
  </si>
  <si>
    <t>Итого</t>
  </si>
  <si>
    <t>г.Кызыл</t>
  </si>
  <si>
    <t>№</t>
  </si>
  <si>
    <t>Бай-Тайгинский район</t>
  </si>
  <si>
    <t>Администрация сумона Тээли</t>
  </si>
  <si>
    <t>Администрация сумона Хемчик</t>
  </si>
  <si>
    <t>Администрация сумона Ээр-Хавак</t>
  </si>
  <si>
    <t>Администрация сумона Шуй</t>
  </si>
  <si>
    <t>Администрация сумона Кызыл-Даг</t>
  </si>
  <si>
    <t>Администрация сумона Бай-Тал</t>
  </si>
  <si>
    <t>Администрация сумона Кара-Хол</t>
  </si>
  <si>
    <t>Барун-Хемчикский район</t>
  </si>
  <si>
    <t>Администрация сумона Эрги-Барлык</t>
  </si>
  <si>
    <t>Администрация сумона Аксы-Барлык</t>
  </si>
  <si>
    <t>Администрация сумона Барлык</t>
  </si>
  <si>
    <t>Администрация сумона Аянгаты</t>
  </si>
  <si>
    <t>Администрация сумон Бижиктиг-Хая</t>
  </si>
  <si>
    <t>Администрация сумона Хонделен</t>
  </si>
  <si>
    <t>Администрация сумона Шекпээр</t>
  </si>
  <si>
    <t>Дзун-Хемчикский район</t>
  </si>
  <si>
    <t>Администрация сумона Хайыракан</t>
  </si>
  <si>
    <t>Администрация сумона Шеми</t>
  </si>
  <si>
    <t>Администрация сумона Хондергей</t>
  </si>
  <si>
    <t>Администрация сумона Чыраа-Бажы</t>
  </si>
  <si>
    <t>Администрация сумона Баян-Тала</t>
  </si>
  <si>
    <t>Администрация сумона Эйлиг-Хем</t>
  </si>
  <si>
    <t>Администрация сумона Чыргакы</t>
  </si>
  <si>
    <t>Администрация сумона Хорум-Даг</t>
  </si>
  <si>
    <t>Администрация сумона Теве-Хая</t>
  </si>
  <si>
    <t>Администрация сумона Ийме</t>
  </si>
  <si>
    <t>Каа-Хемский район</t>
  </si>
  <si>
    <t>Администрация сумона Суг-Бажы</t>
  </si>
  <si>
    <t>Админисрация сумона Бурен-Хем</t>
  </si>
  <si>
    <t>Администрация сумона Кундустуг</t>
  </si>
  <si>
    <t>Администрация сумона Бояровка</t>
  </si>
  <si>
    <t>Администрация сумона Кок-Хаак</t>
  </si>
  <si>
    <t>Администрация сумона Дерзиг-Аксы</t>
  </si>
  <si>
    <t>Администрация сумона Усть-Бурен</t>
  </si>
  <si>
    <t>Администрация сумона Бурен-Бай-Хаак</t>
  </si>
  <si>
    <t>Администрация сумона Ильинка</t>
  </si>
  <si>
    <t>Администрация сумона Сизим</t>
  </si>
  <si>
    <t>Кызылский район</t>
  </si>
  <si>
    <t>Администрация сумона Целинное</t>
  </si>
  <si>
    <t>Администрация сумона Кара-Хаак</t>
  </si>
  <si>
    <t>Администрация сумона Черби</t>
  </si>
  <si>
    <t>Администрация сумона Усть-Элегест</t>
  </si>
  <si>
    <t>Администрация сумона Баян-Кол</t>
  </si>
  <si>
    <t>Администрация сумона Шамбалыг</t>
  </si>
  <si>
    <t>Администрация сумон Терлиг-Хая</t>
  </si>
  <si>
    <t>Администрация сумона Ээрбек</t>
  </si>
  <si>
    <t xml:space="preserve">Монгун-Тайгинский район </t>
  </si>
  <si>
    <t>Овюрский район</t>
  </si>
  <si>
    <t>Администрация сумона Хандагайты</t>
  </si>
  <si>
    <t>Администарция сумона Солчур</t>
  </si>
  <si>
    <t>Администрация сумона Саглы</t>
  </si>
  <si>
    <t>Администрация сумона Торгалыг</t>
  </si>
  <si>
    <t>Администрация сумона Чаа-Суур</t>
  </si>
  <si>
    <t>Пий-Хемский район</t>
  </si>
  <si>
    <t>Администрация сумона Хадын</t>
  </si>
  <si>
    <t>Администрация сумона Аржаан</t>
  </si>
  <si>
    <t>Администрация сумона Тарлаг</t>
  </si>
  <si>
    <t>Администрация сумона Уюк</t>
  </si>
  <si>
    <t>Администрация сумона Суш</t>
  </si>
  <si>
    <t>Администрация сумона Сесерлиг</t>
  </si>
  <si>
    <t>Сут-Хольский район</t>
  </si>
  <si>
    <t>Администрация сумона Суг-Аксы</t>
  </si>
  <si>
    <t>Администрация сумона Кара-Чыраа</t>
  </si>
  <si>
    <t>Администрация сумона Кызыл- Тайга</t>
  </si>
  <si>
    <t>Администрация сумона Бора-Тайга</t>
  </si>
  <si>
    <t>Администрация сумона Ак-Даш</t>
  </si>
  <si>
    <t>Администрация сумона Алдан-Маадыр</t>
  </si>
  <si>
    <t>Тандинский район</t>
  </si>
  <si>
    <t>Администрация сумона Балгазын</t>
  </si>
  <si>
    <t>Администрация сумона Дурген</t>
  </si>
  <si>
    <t>Администрация сумона Межегей</t>
  </si>
  <si>
    <t>Администрация сумона Успенка</t>
  </si>
  <si>
    <t>Администрация сумона Кочетово</t>
  </si>
  <si>
    <t>Администрация сумона Арыг-Бажы</t>
  </si>
  <si>
    <t>Администрация сумона Кызыл-Арыг</t>
  </si>
  <si>
    <t>Тес-Хемский район</t>
  </si>
  <si>
    <t>Администрация сумона Шуурмак</t>
  </si>
  <si>
    <t>Администрация сумона Берт-Даг</t>
  </si>
  <si>
    <t>Администрация сумона У-Шынаа</t>
  </si>
  <si>
    <t>Администрация сумона О-Шынаа</t>
  </si>
  <si>
    <t xml:space="preserve">Тере-Хольский район      </t>
  </si>
  <si>
    <t>Тоджинский район</t>
  </si>
  <si>
    <t>Администрация сумона Ий</t>
  </si>
  <si>
    <t>Администрация сумона Сыстыг-Хем</t>
  </si>
  <si>
    <t>Администрация сумона Ырбан</t>
  </si>
  <si>
    <t>Улуг-Хемский район</t>
  </si>
  <si>
    <t>Администрация сумона Ийи-Тал</t>
  </si>
  <si>
    <t>Администрация сумона Чодураа</t>
  </si>
  <si>
    <t>Администрация сумона Арыскан</t>
  </si>
  <si>
    <t>Администрация сумона Арыг-Узуу</t>
  </si>
  <si>
    <t>Администрация сумона Иштии-Хем</t>
  </si>
  <si>
    <t>Чаа-Хольский район</t>
  </si>
  <si>
    <t>Администрация сумона Чаа-Холь</t>
  </si>
  <si>
    <t>Администрация сумона Ак-Дуруг</t>
  </si>
  <si>
    <t>Администрация сумона Шанчы</t>
  </si>
  <si>
    <t>Чеди-Хольский район</t>
  </si>
  <si>
    <t>Администрация пгт. Хову-Аксы</t>
  </si>
  <si>
    <t>Администрация сумона Элегест</t>
  </si>
  <si>
    <t>Администрация сумона Чал-Кежик</t>
  </si>
  <si>
    <t>Администрация сумона Сайлыг</t>
  </si>
  <si>
    <t>Эрзинский район</t>
  </si>
  <si>
    <t>Администрация сумона Нарын</t>
  </si>
  <si>
    <t>Администрация сумона Морен</t>
  </si>
  <si>
    <t>Администрация сумона Бай-Даг</t>
  </si>
  <si>
    <t>Администрация сумона Качык</t>
  </si>
  <si>
    <t xml:space="preserve"> г. Ак-Довурак</t>
  </si>
  <si>
    <t>Администрация сумона Элдиг-Хем</t>
  </si>
  <si>
    <t>Администрация сумона Сукпак</t>
  </si>
  <si>
    <t>Администрация сумона Кок-Чыраа</t>
  </si>
  <si>
    <t>Администрация сумона Ак</t>
  </si>
  <si>
    <t>Администрация сумона Чадан</t>
  </si>
  <si>
    <t>Администрация сумона Моген-Бурен</t>
  </si>
  <si>
    <t>Администрация сумона Дус-Даг</t>
  </si>
  <si>
    <t>Администрация сумона Сарыг-Холь</t>
  </si>
  <si>
    <t>Администрация сумона Севи</t>
  </si>
  <si>
    <t>Администрация сумона Ишкин</t>
  </si>
  <si>
    <t>Администрация сумона Чыргаланды</t>
  </si>
  <si>
    <t>Администрация сумона Кызыл-Чыраа</t>
  </si>
  <si>
    <t>Администрация сумона Шынаа</t>
  </si>
  <si>
    <t>Администрация сумона Азаский</t>
  </si>
  <si>
    <t>Администрация сумона Чазылары</t>
  </si>
  <si>
    <t>Администрация сумона Хендерге</t>
  </si>
  <si>
    <t>Администрация сумона Сарыг-Булун</t>
  </si>
  <si>
    <t>Таблица 1</t>
  </si>
  <si>
    <t>Таблица 2</t>
  </si>
  <si>
    <t>Таблица 3</t>
  </si>
  <si>
    <t>Таблица 4</t>
  </si>
  <si>
    <t>Таблица 5</t>
  </si>
  <si>
    <t>Таблица 6</t>
  </si>
  <si>
    <t>Таблица 7</t>
  </si>
  <si>
    <t>Таблица 12</t>
  </si>
  <si>
    <t>Таблица 13</t>
  </si>
  <si>
    <t>Таблица 14</t>
  </si>
  <si>
    <t>Таблица 15</t>
  </si>
  <si>
    <t>Таблица 16</t>
  </si>
  <si>
    <t>Таблица 17</t>
  </si>
  <si>
    <t>Таблица 18</t>
  </si>
  <si>
    <t>Дзун-Хемчикский</t>
  </si>
  <si>
    <t>Таблица 19</t>
  </si>
  <si>
    <t>Таблица 20</t>
  </si>
  <si>
    <t>Наименование ОМСУ</t>
  </si>
  <si>
    <t>Администрация сумона Кызыл-Мажалык</t>
  </si>
  <si>
    <t>Администрация городского поселения город Чадан</t>
  </si>
  <si>
    <t>Администрация сумона Сарыг-Сеп</t>
  </si>
  <si>
    <t>поселок городского типа Каа-Хем</t>
  </si>
  <si>
    <t>Администрация сумона Каргы</t>
  </si>
  <si>
    <t>городское поселение город Туран</t>
  </si>
  <si>
    <t>Администрация сумона Бай-Хаак</t>
  </si>
  <si>
    <t>Администрация сумонаСамагалтай</t>
  </si>
  <si>
    <t>Администрация сумона Эми</t>
  </si>
  <si>
    <t>Администрация сумона Тоора-Хем</t>
  </si>
  <si>
    <t>Администрация города Шагонар</t>
  </si>
  <si>
    <t>Администрация сумона Холчук</t>
  </si>
  <si>
    <t>Администрация сумона Эрзин</t>
  </si>
  <si>
    <t xml:space="preserve">ИТОГО </t>
  </si>
  <si>
    <t>в том числе:</t>
  </si>
  <si>
    <t>общие образовательные учреждения</t>
  </si>
  <si>
    <t>дошкольные образовательные учреждения</t>
  </si>
  <si>
    <t>Администрация сумон Барлык</t>
  </si>
  <si>
    <t>Администрация сумона Бижиктиг-Хая</t>
  </si>
  <si>
    <t>Администрация сумона Чаданский</t>
  </si>
  <si>
    <t>Администрация сумон Шамбалыг</t>
  </si>
  <si>
    <t>Администрация сумона Тоолайлыг</t>
  </si>
  <si>
    <t>Администрация сумона Солчур</t>
  </si>
  <si>
    <t>Администрация сумона  Хадын</t>
  </si>
  <si>
    <t>Администрация сумона Чааты</t>
  </si>
  <si>
    <t>Таблица 8</t>
  </si>
  <si>
    <t>Таблица 9</t>
  </si>
  <si>
    <t>Таблица 10</t>
  </si>
  <si>
    <t>г. Кызыл</t>
  </si>
  <si>
    <t>Таблица 21</t>
  </si>
  <si>
    <t>Таблица 22</t>
  </si>
  <si>
    <t>Таблица 23</t>
  </si>
  <si>
    <t>Таблица 24</t>
  </si>
  <si>
    <t>к закону Республики Тыва</t>
  </si>
  <si>
    <t>Таблица 25</t>
  </si>
  <si>
    <t>Таблица  28</t>
  </si>
  <si>
    <t>Таблица 30</t>
  </si>
  <si>
    <t>Таблица  27</t>
  </si>
  <si>
    <t>Приложение 19</t>
  </si>
  <si>
    <t>приложения 19</t>
  </si>
  <si>
    <t>Сумма на 2019 год</t>
  </si>
  <si>
    <t>Сумма на 2020 год</t>
  </si>
  <si>
    <t xml:space="preserve"> на 2019-2020 годы дотаций на выравнивание бюджетной обеспеченности муниципальных районов (городских округов) Республики Тыва</t>
  </si>
  <si>
    <t>на 2019-2020 годы дотаций на поддержку мер по обеспечению сбалансированности бюджетов муниципальных районов (городских округов) Республики Тыва</t>
  </si>
  <si>
    <t>на 2019-2020 годы субсидий на возмещение убытков, связанных с применением государственных регулируемых цен на электрическую энергию, тепловую энергию и водоснабжение, вырабатываемыми муниципальными организациями коммунального комплекса</t>
  </si>
  <si>
    <t>на 2019-2020 годы субсидий бюджетам муниципальных районов (городских округов) на долевое финансирование расходов на оплату коммунальных услуг (в отношении расходов по оплате электрической и тепловой энергии, водоснабжения), приобретение котельно-печного топлива для казенных, бюджетных и автономных учреждений (с учетом доставки и услуг поставщика)</t>
  </si>
  <si>
    <t xml:space="preserve"> на 2019-2020 годы субсидий на закупку и доставку угля для казенных, бюджетных и автономных учреждений расположенных в труднодоступных населенных пунктах</t>
  </si>
  <si>
    <t>на 2019-2020 годы субсидий на поддержку обустройства мест массового отдыха населения (городских парков)</t>
  </si>
  <si>
    <t>на 2019-2020 годы субсидий на организацию отдыха и оздоровления детей</t>
  </si>
  <si>
    <t>на 2019-2020 годы субсидий на реализацию мероприятий подпрограммы «Устойчивое развитие сельских территорий Республики Тыва на 2014-2017 годы и на период до 2020 года» Государственной программы Республики Тыва «Развитие сельского хозяйства и регулирование рынков сельскохозяйственной продукции, сырья и продовольствия в Республике Тыва на 2014-2020 годы»</t>
  </si>
  <si>
    <t>на 2019-2020 годы субсидий на обеспечение мероприятий по переселению граждан из аварийного жилищного фонда</t>
  </si>
  <si>
    <t>на 2019-2020 годы субсидий на возмещение части затрат на содержание детей чабанов, проживающих в интернатах муниципальных образовательных организаций Республики Тыва</t>
  </si>
  <si>
    <t>на 2019-2020 годы субсидий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</si>
  <si>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на 2019-2020 годы субсидий бюджетам муниципальных районов (городских округов) на компенсацию отдельным категориям граждан оплаты взноса на капитальный ремонт общего имущества в многоквартирном доме</t>
  </si>
  <si>
    <t>Сумма на 2019 год, всего</t>
  </si>
  <si>
    <t>Сумма на 2020 год, всего</t>
  </si>
  <si>
    <t>на 2019-2020 годы субвенций на реализацию Закона Республики Тыва «О предоставлении субвенций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организациях»</t>
  </si>
  <si>
    <t xml:space="preserve">Сумма на 2020 год </t>
  </si>
  <si>
    <t xml:space="preserve"> на 2019-2020 годы субвенций на оплату жилищно-коммунальных услуг отдельным категориям граждан</t>
  </si>
  <si>
    <t>на 2019-2020 годы субвенций на компенсацию расходов на оплату жилых помещений, отопления и освещения педагогическим работникам, проживающими и работающим в сельской местности</t>
  </si>
  <si>
    <t xml:space="preserve">Сумма на 2019 год </t>
  </si>
  <si>
    <t>на 2019-2020 годы субвенций на предоставление гражданам субсидий на оплату жилого помещения и коммунальных услуг</t>
  </si>
  <si>
    <t>на 2019-2020 годы субвенций на обеспечение выполнения передаваемых государственных полномочий в соответствии с действующим законодательством по расчету предоставления гражданам субсидий на оплату жилого помещения и коммунальных услуг</t>
  </si>
  <si>
    <t>на 2019-2020 годы субвенций на реализацию Закона Республики Тыва «О мерах социальной поддержки ветеранов труда и тружеников тыла»</t>
  </si>
  <si>
    <t>на 2019-2020 годы субвенций на реализацию Закона Республики Тыва «О наделении органов местного самоуправления муниципальных районов отдельными государственными полномочиями по расчету и предоставлению дотаций поселениям Республики Тыва за счет средств республиканского бюджета Республики Тыва»</t>
  </si>
  <si>
    <t>на 2019-2020 годы субвенций на реализацию полномочий по назначению и выплате ежемесячного пособия на ребенка</t>
  </si>
  <si>
    <t>на 2019-2020 годы субвенций на реализацию Закона Республики Тыва «О мерах социальной поддержки реабилитированных лиц и лиц, признанных пострадавшими от политических репрессий»</t>
  </si>
  <si>
    <t>на 2019-2020 годы субвенций на компенсацию части родительской платы за содержание ребенка в муниципальных образовательных организациях, реализующих основную общеобразовательную программу дошкольного образования</t>
  </si>
  <si>
    <t>на 2019-2020 годы субвенций на осуществление государственных полномочий по созданию, организации и обеспечению деятельности административных комиссий</t>
  </si>
  <si>
    <t>Наименование</t>
  </si>
  <si>
    <t>ИТОГО</t>
  </si>
  <si>
    <t>на 2019-2020 годы субвенций на осуществление первичного воинского учета на территориях, где отсутствуют военные комиссариаты</t>
  </si>
  <si>
    <t>на 2019-2020 годы субвенций на реализацию Закона Республики Тыва «О погребении и похоронном деле в Республике Тыва»</t>
  </si>
  <si>
    <t>на 2019-2020 годы субвенций на составление (изменение) списков кандидатов в присяжные заседатели федеральных судов общей юрисдикции в Республике Тыва</t>
  </si>
  <si>
    <t>на 2019-2020 годы 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 «О государственных пособиях гражданам, имеющим детей»</t>
  </si>
  <si>
    <t xml:space="preserve"> на 2019-2020 годы субвенций на осуществление государственных полномочий по установлению запрета на розничную продажу алкогольной продукции в Республике Тыва</t>
  </si>
  <si>
    <t xml:space="preserve"> на 2019-2020 годы субвенций на осуществление переданных полномочий по образованию и организации деятельности комиссий по делам несовершеннолетних</t>
  </si>
  <si>
    <t>и на плановый период 2019 и 2020 годов»</t>
  </si>
  <si>
    <t>«О республиканском бюджете Республики Тыва на 2018 год</t>
  </si>
  <si>
    <t>Таблица 11</t>
  </si>
  <si>
    <t>на 2019-2020 годы субсидий на мероприятия государственной программы Республики Тыва «Доступная среда на 2016-2020 годы»</t>
  </si>
  <si>
    <t>Таблица  26</t>
  </si>
  <si>
    <t>Таблица 29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</si>
</sst>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_-* #,##0.0_р_._-;\-* #,##0.0_р_._-;_-* &quot;-&quot;?_р_._-;_-@_-"/>
    <numFmt numFmtId="183" formatCode="#,##0.0_ ;\-#,##0.0\ "/>
    <numFmt numFmtId="184" formatCode="#,##0_ ;\-#,##0\ "/>
    <numFmt numFmtId="185" formatCode="0_ ;\-0\ "/>
    <numFmt numFmtId="186" formatCode="#,##0.0;[Red]#,##0.0"/>
    <numFmt numFmtId="187" formatCode="_(* #,##0.0_);_(* \(#,##0.0\);_(* &quot;-&quot;??_);_(@_)"/>
    <numFmt numFmtId="188" formatCode="[$-F800]dddd\,\ mmmm\ dd\,\ yyyy"/>
    <numFmt numFmtId="189" formatCode="#,##0_ ;[Red]\-#,##0\ "/>
    <numFmt numFmtId="190" formatCode="#,##0.0_ ;[Red]\-#,##0.0\ "/>
    <numFmt numFmtId="191" formatCode="#,##0.00_ ;[Red]\-#,##0.00\ "/>
    <numFmt numFmtId="192" formatCode="#,##0.00;[Red]#,##0.00"/>
    <numFmt numFmtId="193" formatCode="_-* #,##0_р_._-;\-* #,##0_р_._-;_-* &quot;-&quot;??_р_._-;_-@_-"/>
    <numFmt numFmtId="194" formatCode="_-* #,##0.0_р_._-;\-* #,##0.0_р_._-;_-* &quot;-&quot;??_р_._-;_-@_-"/>
    <numFmt numFmtId="195" formatCode="0.00_ ;[Red]\-0.00\ "/>
    <numFmt numFmtId="196" formatCode="0.0_ ;[Red]\-0.0\ "/>
    <numFmt numFmtId="197" formatCode="0.0%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&quot;г.&quot;"/>
    <numFmt numFmtId="203" formatCode="[$-419]d\ mmm;@"/>
    <numFmt numFmtId="204" formatCode="_(* #,##0_);_(* \(#,##0\);_(* &quot;-&quot;??_);_(@_)"/>
    <numFmt numFmtId="205" formatCode="000000"/>
    <numFmt numFmtId="206" formatCode="0.000"/>
    <numFmt numFmtId="207" formatCode="#,##0.000_ ;[Red]\-#,##0.000\ "/>
    <numFmt numFmtId="208" formatCode="0.0000"/>
    <numFmt numFmtId="209" formatCode="0.0;[Red]0.0"/>
    <numFmt numFmtId="210" formatCode="#,##0.0000_ ;[Red]\-#,##0.0000\ "/>
    <numFmt numFmtId="211" formatCode="#,##0.00000_ ;[Red]\-#,##0.00000\ "/>
    <numFmt numFmtId="212" formatCode="#,##0.000000_ ;[Red]\-#,##0.000000\ "/>
    <numFmt numFmtId="213" formatCode="#,##0.000;[Red]#,##0.000"/>
    <numFmt numFmtId="214" formatCode="#,##0;[Red]#,##0"/>
    <numFmt numFmtId="215" formatCode="0.000000"/>
    <numFmt numFmtId="216" formatCode="0.00000"/>
    <numFmt numFmtId="217" formatCode="#,##0.000"/>
    <numFmt numFmtId="218" formatCode="#,##0.0000"/>
    <numFmt numFmtId="219" formatCode="#,##0.00000"/>
    <numFmt numFmtId="220" formatCode="0.0000000"/>
  </numFmts>
  <fonts count="38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color indexed="18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8"/>
      <name val="Arial Cyr"/>
      <family val="0"/>
    </font>
    <font>
      <sz val="12"/>
      <name val="Times New Roman Cyr"/>
      <family val="1"/>
    </font>
    <font>
      <b/>
      <sz val="10"/>
      <name val="Arial"/>
      <family val="2"/>
    </font>
    <font>
      <i/>
      <sz val="8"/>
      <color indexed="23"/>
      <name val="Arial"/>
      <family val="2"/>
    </font>
    <font>
      <sz val="10"/>
      <color indexed="62"/>
      <name val="Arial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9" fontId="0" fillId="20" borderId="3">
      <alignment horizontal="left" vertical="top"/>
      <protection/>
    </xf>
    <xf numFmtId="49" fontId="33" fillId="0" borderId="3">
      <alignment horizontal="left" vertical="top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0" fillId="11" borderId="3">
      <alignment horizontal="left" vertical="top" wrapText="1"/>
      <protection/>
    </xf>
    <xf numFmtId="0" fontId="33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34" fillId="0" borderId="0">
      <alignment horizontal="left" vertical="top"/>
      <protection/>
    </xf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9" fillId="26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11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2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9" fontId="0" fillId="0" borderId="0" applyFont="0" applyFill="0" applyBorder="0" applyAlignment="0" applyProtection="0"/>
    <xf numFmtId="49" fontId="35" fillId="26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22" fillId="0" borderId="11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161">
    <xf numFmtId="0" fontId="0" fillId="0" borderId="0" xfId="0" applyAlignment="1">
      <alignment/>
    </xf>
    <xf numFmtId="0" fontId="1" fillId="0" borderId="0" xfId="85" applyFont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180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80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2" fillId="0" borderId="0" xfId="83">
      <alignment/>
      <protection/>
    </xf>
    <xf numFmtId="0" fontId="2" fillId="0" borderId="0" xfId="83" applyBorder="1">
      <alignment/>
      <protection/>
    </xf>
    <xf numFmtId="0" fontId="27" fillId="0" borderId="0" xfId="83" applyFont="1" applyBorder="1">
      <alignment/>
      <protection/>
    </xf>
    <xf numFmtId="0" fontId="27" fillId="0" borderId="0" xfId="83" applyFont="1">
      <alignment/>
      <protection/>
    </xf>
    <xf numFmtId="0" fontId="5" fillId="0" borderId="0" xfId="83" applyNumberFormat="1" applyFont="1" applyFill="1" applyBorder="1" applyAlignment="1" applyProtection="1">
      <alignment vertical="top"/>
      <protection/>
    </xf>
    <xf numFmtId="0" fontId="1" fillId="0" borderId="0" xfId="83" applyNumberFormat="1" applyFont="1" applyFill="1" applyBorder="1" applyAlignment="1" applyProtection="1">
      <alignment horizontal="right" vertical="top"/>
      <protection/>
    </xf>
    <xf numFmtId="0" fontId="1" fillId="0" borderId="19" xfId="83" applyNumberFormat="1" applyFont="1" applyFill="1" applyBorder="1" applyAlignment="1" applyProtection="1">
      <alignment horizontal="center" vertical="top"/>
      <protection/>
    </xf>
    <xf numFmtId="0" fontId="3" fillId="0" borderId="19" xfId="83" applyNumberFormat="1" applyFont="1" applyFill="1" applyBorder="1" applyAlignment="1" applyProtection="1">
      <alignment horizontal="center" vertical="top"/>
      <protection/>
    </xf>
    <xf numFmtId="0" fontId="3" fillId="0" borderId="19" xfId="83" applyNumberFormat="1" applyFont="1" applyFill="1" applyBorder="1" applyAlignment="1" applyProtection="1">
      <alignment horizontal="left" vertical="center" wrapText="1"/>
      <protection/>
    </xf>
    <xf numFmtId="0" fontId="1" fillId="0" borderId="19" xfId="83" applyNumberFormat="1" applyFont="1" applyFill="1" applyBorder="1" applyAlignment="1" applyProtection="1">
      <alignment horizontal="left" vertical="top" wrapText="1"/>
      <protection/>
    </xf>
    <xf numFmtId="0" fontId="1" fillId="0" borderId="19" xfId="83" applyNumberFormat="1" applyFont="1" applyFill="1" applyBorder="1" applyAlignment="1" applyProtection="1">
      <alignment horizontal="left" vertical="center" wrapText="1"/>
      <protection/>
    </xf>
    <xf numFmtId="0" fontId="3" fillId="0" borderId="19" xfId="83" applyNumberFormat="1" applyFont="1" applyFill="1" applyBorder="1" applyAlignment="1" applyProtection="1">
      <alignment horizontal="left" vertical="top" indent="1"/>
      <protection/>
    </xf>
    <xf numFmtId="0" fontId="3" fillId="0" borderId="19" xfId="83" applyNumberFormat="1" applyFont="1" applyFill="1" applyBorder="1" applyAlignment="1" applyProtection="1">
      <alignment horizontal="left" vertical="top" wrapText="1"/>
      <protection/>
    </xf>
    <xf numFmtId="0" fontId="1" fillId="0" borderId="19" xfId="83" applyNumberFormat="1" applyFont="1" applyFill="1" applyBorder="1" applyAlignment="1" applyProtection="1">
      <alignment horizontal="left" vertical="top" indent="1"/>
      <protection/>
    </xf>
    <xf numFmtId="0" fontId="3" fillId="0" borderId="19" xfId="83" applyNumberFormat="1" applyFont="1" applyFill="1" applyBorder="1" applyAlignment="1" applyProtection="1">
      <alignment vertical="top"/>
      <protection/>
    </xf>
    <xf numFmtId="14" fontId="28" fillId="0" borderId="0" xfId="83" applyNumberFormat="1" applyFont="1" applyFill="1" applyBorder="1" applyAlignment="1">
      <alignment horizontal="left" vertical="top" wrapText="1"/>
      <protection/>
    </xf>
    <xf numFmtId="0" fontId="6" fillId="0" borderId="0" xfId="83" applyFont="1" applyBorder="1">
      <alignment/>
      <protection/>
    </xf>
    <xf numFmtId="0" fontId="5" fillId="0" borderId="0" xfId="83" applyNumberFormat="1" applyFont="1" applyFill="1" applyBorder="1" applyAlignment="1" applyProtection="1">
      <alignment horizontal="center" vertical="top"/>
      <protection/>
    </xf>
    <xf numFmtId="0" fontId="28" fillId="0" borderId="0" xfId="83" applyFont="1" applyFill="1" applyBorder="1" applyAlignment="1">
      <alignment horizontal="left"/>
      <protection/>
    </xf>
    <xf numFmtId="2" fontId="5" fillId="0" borderId="0" xfId="83" applyNumberFormat="1" applyFont="1" applyFill="1" applyBorder="1" applyAlignment="1" applyProtection="1">
      <alignment horizontal="center" vertical="top"/>
      <protection/>
    </xf>
    <xf numFmtId="0" fontId="2" fillId="0" borderId="0" xfId="83" applyBorder="1" applyAlignment="1">
      <alignment/>
      <protection/>
    </xf>
    <xf numFmtId="0" fontId="27" fillId="0" borderId="0" xfId="83" applyFont="1" applyBorder="1" applyAlignment="1">
      <alignment/>
      <protection/>
    </xf>
    <xf numFmtId="181" fontId="3" fillId="0" borderId="19" xfId="83" applyNumberFormat="1" applyFont="1" applyFill="1" applyBorder="1" applyAlignment="1" applyProtection="1">
      <alignment horizontal="center" vertical="top"/>
      <protection/>
    </xf>
    <xf numFmtId="2" fontId="6" fillId="0" borderId="0" xfId="83" applyNumberFormat="1" applyFont="1" applyBorder="1">
      <alignment/>
      <protection/>
    </xf>
    <xf numFmtId="0" fontId="2" fillId="0" borderId="0" xfId="83" applyFont="1" applyBorder="1">
      <alignment/>
      <protection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0" fontId="4" fillId="0" borderId="18" xfId="0" applyNumberFormat="1" applyFont="1" applyBorder="1" applyAlignment="1">
      <alignment horizontal="center" vertical="center" wrapText="1"/>
    </xf>
    <xf numFmtId="180" fontId="1" fillId="0" borderId="0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0" fontId="1" fillId="0" borderId="12" xfId="0" applyNumberFormat="1" applyFont="1" applyBorder="1" applyAlignment="1">
      <alignment horizontal="center"/>
    </xf>
    <xf numFmtId="180" fontId="1" fillId="0" borderId="2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3" fillId="0" borderId="12" xfId="83" applyNumberFormat="1" applyFont="1" applyFill="1" applyBorder="1" applyAlignment="1" applyProtection="1">
      <alignment horizontal="center" vertical="center" wrapText="1"/>
      <protection/>
    </xf>
    <xf numFmtId="0" fontId="3" fillId="0" borderId="19" xfId="83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/>
    </xf>
    <xf numFmtId="0" fontId="1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7" xfId="0" applyFont="1" applyBorder="1" applyAlignment="1">
      <alignment horizontal="left" vertical="center" wrapText="1"/>
    </xf>
    <xf numFmtId="181" fontId="1" fillId="0" borderId="2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2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81" fontId="0" fillId="0" borderId="0" xfId="0" applyNumberFormat="1" applyAlignment="1">
      <alignment/>
    </xf>
    <xf numFmtId="0" fontId="1" fillId="0" borderId="19" xfId="83" applyNumberFormat="1" applyFont="1" applyFill="1" applyBorder="1" applyAlignment="1" applyProtection="1">
      <alignment vertical="top"/>
      <protection/>
    </xf>
    <xf numFmtId="1" fontId="5" fillId="0" borderId="0" xfId="83" applyNumberFormat="1" applyFont="1" applyFill="1" applyBorder="1" applyAlignment="1" applyProtection="1">
      <alignment horizontal="center" vertical="top"/>
      <protection/>
    </xf>
    <xf numFmtId="180" fontId="1" fillId="0" borderId="20" xfId="0" applyNumberFormat="1" applyFont="1" applyFill="1" applyBorder="1" applyAlignment="1">
      <alignment horizontal="center"/>
    </xf>
    <xf numFmtId="181" fontId="1" fillId="0" borderId="19" xfId="83" applyNumberFormat="1" applyFont="1" applyFill="1" applyBorder="1" applyAlignment="1" applyProtection="1">
      <alignment horizontal="center" vertical="top"/>
      <protection/>
    </xf>
    <xf numFmtId="0" fontId="1" fillId="0" borderId="0" xfId="70" applyFont="1" applyFill="1">
      <alignment/>
      <protection/>
    </xf>
    <xf numFmtId="0" fontId="0" fillId="0" borderId="0" xfId="70" applyFill="1">
      <alignment/>
      <protection/>
    </xf>
    <xf numFmtId="0" fontId="0" fillId="0" borderId="0" xfId="70">
      <alignment/>
      <protection/>
    </xf>
    <xf numFmtId="0" fontId="0" fillId="0" borderId="0" xfId="68">
      <alignment/>
      <protection/>
    </xf>
    <xf numFmtId="0" fontId="3" fillId="0" borderId="0" xfId="68" applyFont="1" applyBorder="1" applyAlignment="1">
      <alignment horizontal="center"/>
      <protection/>
    </xf>
    <xf numFmtId="0" fontId="1" fillId="0" borderId="0" xfId="68" applyFont="1" applyBorder="1" applyAlignment="1">
      <alignment horizontal="right"/>
      <protection/>
    </xf>
    <xf numFmtId="0" fontId="3" fillId="0" borderId="19" xfId="68" applyFont="1" applyBorder="1" applyAlignment="1">
      <alignment horizontal="center" vertical="center" wrapText="1"/>
      <protection/>
    </xf>
    <xf numFmtId="0" fontId="3" fillId="0" borderId="19" xfId="70" applyFont="1" applyBorder="1" applyAlignment="1">
      <alignment horizontal="center" vertical="center" wrapText="1"/>
      <protection/>
    </xf>
    <xf numFmtId="0" fontId="1" fillId="0" borderId="12" xfId="68" applyFont="1" applyBorder="1" applyAlignment="1">
      <alignment horizontal="center"/>
      <protection/>
    </xf>
    <xf numFmtId="0" fontId="1" fillId="0" borderId="20" xfId="68" applyFont="1" applyBorder="1" applyAlignment="1">
      <alignment horizontal="center"/>
      <protection/>
    </xf>
    <xf numFmtId="0" fontId="1" fillId="0" borderId="18" xfId="68" applyFont="1" applyBorder="1" applyAlignment="1">
      <alignment horizontal="center"/>
      <protection/>
    </xf>
    <xf numFmtId="180" fontId="4" fillId="0" borderId="18" xfId="68" applyNumberFormat="1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180" fontId="1" fillId="0" borderId="12" xfId="0" applyNumberFormat="1" applyFont="1" applyFill="1" applyBorder="1" applyAlignment="1">
      <alignment horizontal="center" vertical="center" wrapText="1"/>
    </xf>
    <xf numFmtId="180" fontId="1" fillId="0" borderId="20" xfId="0" applyNumberFormat="1" applyFont="1" applyFill="1" applyBorder="1" applyAlignment="1">
      <alignment horizontal="center" vertical="center" wrapText="1"/>
    </xf>
    <xf numFmtId="180" fontId="3" fillId="0" borderId="18" xfId="0" applyNumberFormat="1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180" fontId="1" fillId="0" borderId="20" xfId="68" applyNumberFormat="1" applyFont="1" applyBorder="1" applyAlignment="1">
      <alignment horizontal="center"/>
      <protection/>
    </xf>
    <xf numFmtId="0" fontId="1" fillId="0" borderId="0" xfId="68" applyFont="1">
      <alignment/>
      <protection/>
    </xf>
    <xf numFmtId="0" fontId="1" fillId="0" borderId="0" xfId="68" applyFont="1" applyAlignment="1">
      <alignment horizontal="right"/>
      <protection/>
    </xf>
    <xf numFmtId="0" fontId="3" fillId="0" borderId="0" xfId="68" applyFont="1" applyFill="1" applyBorder="1" applyAlignment="1">
      <alignment horizontal="center" vertical="center" wrapText="1"/>
      <protection/>
    </xf>
    <xf numFmtId="180" fontId="1" fillId="0" borderId="20" xfId="68" applyNumberFormat="1" applyFont="1" applyBorder="1" applyAlignment="1">
      <alignment horizontal="center" vertical="center"/>
      <protection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190" fontId="1" fillId="0" borderId="20" xfId="0" applyNumberFormat="1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190" fontId="1" fillId="0" borderId="12" xfId="0" applyNumberFormat="1" applyFont="1" applyBorder="1" applyAlignment="1">
      <alignment horizontal="center" vertical="center"/>
    </xf>
    <xf numFmtId="180" fontId="3" fillId="0" borderId="18" xfId="0" applyNumberFormat="1" applyFont="1" applyBorder="1" applyAlignment="1">
      <alignment horizontal="center"/>
    </xf>
    <xf numFmtId="180" fontId="32" fillId="28" borderId="12" xfId="82" applyNumberFormat="1" applyFont="1" applyFill="1" applyBorder="1" applyAlignment="1">
      <alignment horizontal="center" vertical="center"/>
      <protection/>
    </xf>
    <xf numFmtId="180" fontId="32" fillId="28" borderId="20" xfId="82" applyNumberFormat="1" applyFont="1" applyFill="1" applyBorder="1" applyAlignment="1">
      <alignment horizontal="center" vertical="center"/>
      <protection/>
    </xf>
    <xf numFmtId="0" fontId="1" fillId="0" borderId="12" xfId="68" applyFont="1" applyBorder="1" applyAlignment="1">
      <alignment horizontal="center" vertical="center"/>
      <protection/>
    </xf>
    <xf numFmtId="0" fontId="1" fillId="0" borderId="18" xfId="68" applyFont="1" applyBorder="1">
      <alignment/>
      <protection/>
    </xf>
    <xf numFmtId="180" fontId="1" fillId="0" borderId="12" xfId="68" applyNumberFormat="1" applyFont="1" applyBorder="1" applyAlignment="1">
      <alignment horizontal="center" vertical="center"/>
      <protection/>
    </xf>
    <xf numFmtId="0" fontId="3" fillId="0" borderId="12" xfId="68" applyFont="1" applyBorder="1" applyAlignment="1">
      <alignment horizontal="center" vertical="center" wrapText="1"/>
      <protection/>
    </xf>
    <xf numFmtId="0" fontId="1" fillId="0" borderId="12" xfId="77" applyFont="1" applyBorder="1" applyAlignment="1">
      <alignment horizontal="left" vertical="center" wrapText="1"/>
      <protection/>
    </xf>
    <xf numFmtId="0" fontId="1" fillId="0" borderId="20" xfId="68" applyFont="1" applyBorder="1">
      <alignment/>
      <protection/>
    </xf>
    <xf numFmtId="0" fontId="4" fillId="0" borderId="18" xfId="68" applyFont="1" applyBorder="1" applyAlignment="1">
      <alignment horizontal="left" vertical="center" wrapText="1"/>
      <protection/>
    </xf>
    <xf numFmtId="0" fontId="1" fillId="0" borderId="12" xfId="71" applyFont="1" applyBorder="1" applyAlignment="1">
      <alignment horizontal="left" vertical="center" wrapText="1"/>
      <protection/>
    </xf>
    <xf numFmtId="190" fontId="1" fillId="0" borderId="12" xfId="105" applyNumberFormat="1" applyFont="1" applyBorder="1" applyAlignment="1">
      <alignment horizontal="center"/>
    </xf>
    <xf numFmtId="180" fontId="0" fillId="0" borderId="0" xfId="68" applyNumberFormat="1">
      <alignment/>
      <protection/>
    </xf>
    <xf numFmtId="0" fontId="1" fillId="0" borderId="1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180" fontId="4" fillId="0" borderId="18" xfId="0" applyNumberFormat="1" applyFont="1" applyFill="1" applyBorder="1" applyAlignment="1">
      <alignment horizontal="center" vertical="center" wrapText="1"/>
    </xf>
    <xf numFmtId="0" fontId="29" fillId="0" borderId="0" xfId="81" applyFont="1" applyFill="1" applyBorder="1" applyAlignment="1">
      <alignment vertical="center" wrapText="1"/>
      <protection/>
    </xf>
    <xf numFmtId="0" fontId="1" fillId="0" borderId="0" xfId="78" applyFont="1" applyFill="1" applyAlignment="1">
      <alignment horizontal="right"/>
      <protection/>
    </xf>
    <xf numFmtId="0" fontId="1" fillId="0" borderId="0" xfId="83" applyFont="1" applyFill="1" applyAlignment="1">
      <alignment horizontal="right"/>
      <protection/>
    </xf>
    <xf numFmtId="0" fontId="1" fillId="0" borderId="0" xfId="70" applyFont="1" applyFill="1" applyAlignment="1">
      <alignment horizontal="right"/>
      <protection/>
    </xf>
    <xf numFmtId="0" fontId="1" fillId="0" borderId="0" xfId="68" applyFont="1" applyFill="1" applyAlignment="1">
      <alignment horizontal="right"/>
      <protection/>
    </xf>
    <xf numFmtId="0" fontId="1" fillId="0" borderId="0" xfId="66" applyFont="1">
      <alignment/>
      <protection/>
    </xf>
    <xf numFmtId="0" fontId="0" fillId="0" borderId="0" xfId="66">
      <alignment/>
      <protection/>
    </xf>
    <xf numFmtId="0" fontId="1" fillId="0" borderId="0" xfId="66" applyFont="1" applyFill="1" applyAlignment="1">
      <alignment horizontal="right"/>
      <protection/>
    </xf>
    <xf numFmtId="0" fontId="1" fillId="28" borderId="0" xfId="66" applyFont="1" applyFill="1" applyAlignment="1">
      <alignment horizontal="right"/>
      <protection/>
    </xf>
    <xf numFmtId="0" fontId="3" fillId="0" borderId="0" xfId="66" applyFont="1" applyAlignment="1">
      <alignment horizontal="center"/>
      <protection/>
    </xf>
    <xf numFmtId="0" fontId="1" fillId="0" borderId="0" xfId="66" applyFont="1" applyAlignment="1">
      <alignment horizontal="right"/>
      <protection/>
    </xf>
    <xf numFmtId="3" fontId="1" fillId="0" borderId="12" xfId="66" applyNumberFormat="1" applyFont="1" applyBorder="1" applyAlignment="1">
      <alignment horizontal="center"/>
      <protection/>
    </xf>
    <xf numFmtId="180" fontId="1" fillId="0" borderId="12" xfId="66" applyNumberFormat="1" applyFont="1" applyBorder="1" applyAlignment="1">
      <alignment horizontal="center"/>
      <protection/>
    </xf>
    <xf numFmtId="3" fontId="1" fillId="0" borderId="20" xfId="66" applyNumberFormat="1" applyFont="1" applyBorder="1" applyAlignment="1">
      <alignment horizontal="center"/>
      <protection/>
    </xf>
    <xf numFmtId="180" fontId="1" fillId="0" borderId="20" xfId="66" applyNumberFormat="1" applyFont="1" applyBorder="1" applyAlignment="1">
      <alignment horizontal="center"/>
      <protection/>
    </xf>
    <xf numFmtId="180" fontId="1" fillId="0" borderId="20" xfId="66" applyNumberFormat="1" applyFont="1" applyFill="1" applyBorder="1" applyAlignment="1">
      <alignment horizontal="center"/>
      <protection/>
    </xf>
    <xf numFmtId="0" fontId="1" fillId="0" borderId="18" xfId="66" applyFont="1" applyBorder="1" applyAlignment="1">
      <alignment horizontal="center"/>
      <protection/>
    </xf>
    <xf numFmtId="180" fontId="4" fillId="0" borderId="18" xfId="66" applyNumberFormat="1" applyFont="1" applyBorder="1" applyAlignment="1">
      <alignment horizontal="center" vertical="center" wrapText="1"/>
      <protection/>
    </xf>
    <xf numFmtId="0" fontId="1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68" applyFont="1" applyBorder="1" applyAlignment="1">
      <alignment/>
      <protection/>
    </xf>
    <xf numFmtId="0" fontId="1" fillId="0" borderId="20" xfId="68" applyFont="1" applyBorder="1" applyAlignment="1">
      <alignment/>
      <protection/>
    </xf>
    <xf numFmtId="180" fontId="1" fillId="0" borderId="12" xfId="68" applyNumberFormat="1" applyFont="1" applyBorder="1" applyAlignment="1">
      <alignment horizontal="center"/>
      <protection/>
    </xf>
    <xf numFmtId="180" fontId="36" fillId="0" borderId="0" xfId="0" applyNumberFormat="1" applyFont="1" applyFill="1" applyBorder="1" applyAlignment="1">
      <alignment horizontal="right" vertical="center" wrapText="1"/>
    </xf>
    <xf numFmtId="180" fontId="1" fillId="0" borderId="0" xfId="68" applyNumberFormat="1" applyFont="1">
      <alignment/>
      <protection/>
    </xf>
    <xf numFmtId="0" fontId="1" fillId="0" borderId="12" xfId="66" applyFont="1" applyBorder="1" applyAlignment="1">
      <alignment/>
      <protection/>
    </xf>
    <xf numFmtId="0" fontId="1" fillId="0" borderId="20" xfId="66" applyFont="1" applyBorder="1" applyAlignment="1">
      <alignment/>
      <protection/>
    </xf>
    <xf numFmtId="0" fontId="4" fillId="0" borderId="18" xfId="66" applyFont="1" applyBorder="1" applyAlignment="1">
      <alignment horizontal="left" vertical="center" wrapText="1"/>
      <protection/>
    </xf>
    <xf numFmtId="0" fontId="3" fillId="0" borderId="19" xfId="66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66" applyFont="1" applyAlignment="1">
      <alignment horizontal="center"/>
      <protection/>
    </xf>
    <xf numFmtId="0" fontId="3" fillId="0" borderId="0" xfId="66" applyFont="1" applyFill="1" applyAlignment="1">
      <alignment horizontal="center" vertical="center" wrapText="1"/>
      <protection/>
    </xf>
    <xf numFmtId="0" fontId="29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68" applyFont="1" applyBorder="1" applyAlignment="1">
      <alignment horizontal="center"/>
      <protection/>
    </xf>
    <xf numFmtId="0" fontId="3" fillId="0" borderId="0" xfId="68" applyFont="1" applyFill="1" applyBorder="1" applyAlignment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0" xfId="84" applyFont="1" applyFill="1" applyAlignment="1">
      <alignment horizontal="center" wrapText="1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19" xfId="83" applyNumberFormat="1" applyFont="1" applyFill="1" applyBorder="1" applyAlignment="1" applyProtection="1">
      <alignment horizontal="left" vertical="top" indent="2"/>
      <protection/>
    </xf>
    <xf numFmtId="0" fontId="3" fillId="0" borderId="0" xfId="83" applyNumberFormat="1" applyFont="1" applyFill="1" applyBorder="1" applyAlignment="1" applyProtection="1">
      <alignment horizontal="center" vertical="top" wrapText="1"/>
      <protection/>
    </xf>
    <xf numFmtId="0" fontId="29" fillId="0" borderId="0" xfId="68" applyFont="1" applyFill="1" applyBorder="1" applyAlignment="1">
      <alignment horizontal="center" vertical="center" wrapText="1"/>
      <protection/>
    </xf>
    <xf numFmtId="0" fontId="3" fillId="0" borderId="0" xfId="83" applyNumberFormat="1" applyFont="1" applyFill="1" applyBorder="1" applyAlignment="1" applyProtection="1">
      <alignment horizontal="center" vertical="center" wrapText="1"/>
      <protection/>
    </xf>
    <xf numFmtId="0" fontId="3" fillId="0" borderId="17" xfId="83" applyNumberFormat="1" applyFont="1" applyFill="1" applyBorder="1" applyAlignment="1" applyProtection="1">
      <alignment horizontal="left" vertical="top" indent="2"/>
      <protection/>
    </xf>
    <xf numFmtId="0" fontId="3" fillId="0" borderId="21" xfId="83" applyNumberFormat="1" applyFont="1" applyFill="1" applyBorder="1" applyAlignment="1" applyProtection="1">
      <alignment horizontal="left" vertical="top" indent="2"/>
      <protection/>
    </xf>
    <xf numFmtId="0" fontId="1" fillId="0" borderId="22" xfId="83" applyNumberFormat="1" applyFont="1" applyFill="1" applyBorder="1" applyAlignment="1" applyProtection="1">
      <alignment horizontal="right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10" xfId="66"/>
    <cellStyle name="Обычный 11" xfId="67"/>
    <cellStyle name="Обычный 2" xfId="68"/>
    <cellStyle name="Обычный 2 2" xfId="69"/>
    <cellStyle name="Обычный 2 3" xfId="70"/>
    <cellStyle name="Обычный 2 3 2" xfId="71"/>
    <cellStyle name="Обычный 2 4" xfId="72"/>
    <cellStyle name="Обычный 3" xfId="73"/>
    <cellStyle name="Обычный 4" xfId="74"/>
    <cellStyle name="Обычный 5" xfId="75"/>
    <cellStyle name="Обычный 6" xfId="76"/>
    <cellStyle name="Обычный 6 2" xfId="77"/>
    <cellStyle name="Обычный 7" xfId="78"/>
    <cellStyle name="Обычный 7 2" xfId="79"/>
    <cellStyle name="Обычный 8" xfId="80"/>
    <cellStyle name="Обычный 9" xfId="81"/>
    <cellStyle name="Обычный_Bud-2000" xfId="82"/>
    <cellStyle name="Обычный_военкомат-2" xfId="83"/>
    <cellStyle name="Обычный_Инвестиц.программа на 2005г. для Минфина по новой структк" xfId="84"/>
    <cellStyle name="Обычный_прил.финпом" xfId="85"/>
    <cellStyle name="Отдельная ячейка" xfId="86"/>
    <cellStyle name="Отдельная ячейка - константа" xfId="87"/>
    <cellStyle name="Отдельная ячейка - константа [печать]" xfId="88"/>
    <cellStyle name="Отдельная ячейка [печать]" xfId="89"/>
    <cellStyle name="Отдельная ячейка-результат" xfId="90"/>
    <cellStyle name="Отдельная ячейка-результат [печать]" xfId="91"/>
    <cellStyle name="Followed Hyperlink" xfId="92"/>
    <cellStyle name="Плохой" xfId="93"/>
    <cellStyle name="Пояснение" xfId="94"/>
    <cellStyle name="Примечание" xfId="95"/>
    <cellStyle name="Примечание 2" xfId="96"/>
    <cellStyle name="Percent" xfId="97"/>
    <cellStyle name="Свойства элементов измерения" xfId="98"/>
    <cellStyle name="Свойства элементов измерения [печать]" xfId="99"/>
    <cellStyle name="Связанная ячейка" xfId="100"/>
    <cellStyle name="Текст предупреждения" xfId="101"/>
    <cellStyle name="Comma" xfId="102"/>
    <cellStyle name="Comma [0]" xfId="103"/>
    <cellStyle name="Финансовый 2" xfId="104"/>
    <cellStyle name="Финансовый 3 2" xfId="105"/>
    <cellStyle name="Хороший" xfId="106"/>
    <cellStyle name="Элементы осей" xfId="107"/>
    <cellStyle name="Элементы осей [печать]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32"/>
  <sheetViews>
    <sheetView tabSelected="1" view="pageBreakPreview" zoomScale="90" zoomScaleSheetLayoutView="90" zoomScalePageLayoutView="0" workbookViewId="0" topLeftCell="A1">
      <selection activeCell="C30" sqref="C30"/>
    </sheetView>
  </sheetViews>
  <sheetFormatPr defaultColWidth="9.140625" defaultRowHeight="12.75"/>
  <cols>
    <col min="1" max="1" width="7.7109375" style="0" customWidth="1"/>
    <col min="2" max="2" width="38.421875" style="0" customWidth="1"/>
    <col min="3" max="4" width="18.7109375" style="0" customWidth="1"/>
    <col min="5" max="5" width="9.57421875" style="0" bestFit="1" customWidth="1"/>
  </cols>
  <sheetData>
    <row r="1" spans="1:4" ht="15.75">
      <c r="A1" s="1"/>
      <c r="D1" s="89" t="s">
        <v>204</v>
      </c>
    </row>
    <row r="2" spans="1:4" ht="15.75">
      <c r="A2" s="2"/>
      <c r="D2" s="89" t="s">
        <v>199</v>
      </c>
    </row>
    <row r="3" ht="15.75">
      <c r="D3" s="90" t="s">
        <v>244</v>
      </c>
    </row>
    <row r="4" spans="1:4" ht="15.75">
      <c r="A4" s="2"/>
      <c r="B4" s="38"/>
      <c r="C4" s="38"/>
      <c r="D4" s="89" t="s">
        <v>243</v>
      </c>
    </row>
    <row r="5" spans="1:4" ht="15.75">
      <c r="A5" s="2"/>
      <c r="B5" s="38"/>
      <c r="C5" s="38"/>
      <c r="D5" s="89"/>
    </row>
    <row r="6" spans="1:4" ht="15.75">
      <c r="A6" s="2"/>
      <c r="B6" s="37"/>
      <c r="C6" s="37"/>
      <c r="D6" s="89" t="s">
        <v>148</v>
      </c>
    </row>
    <row r="7" spans="1:4" ht="15.75">
      <c r="A7" s="2"/>
      <c r="B7" s="37"/>
      <c r="C7" s="37"/>
      <c r="D7" s="37"/>
    </row>
    <row r="8" spans="1:4" ht="15.75">
      <c r="A8" s="141" t="s">
        <v>0</v>
      </c>
      <c r="B8" s="141"/>
      <c r="C8" s="141"/>
      <c r="D8" s="141"/>
    </row>
    <row r="9" spans="1:4" ht="51.75" customHeight="1">
      <c r="A9" s="142" t="s">
        <v>208</v>
      </c>
      <c r="B9" s="142"/>
      <c r="C9" s="142"/>
      <c r="D9" s="142"/>
    </row>
    <row r="10" spans="1:4" ht="15.75">
      <c r="A10" s="4"/>
      <c r="B10" s="4"/>
      <c r="C10" s="4"/>
      <c r="D10" s="4"/>
    </row>
    <row r="11" spans="1:4" ht="15.75">
      <c r="A11" s="4"/>
      <c r="B11" s="4"/>
      <c r="C11" s="4"/>
      <c r="D11" s="3" t="s">
        <v>1</v>
      </c>
    </row>
    <row r="12" spans="1:4" ht="31.5">
      <c r="A12" s="41" t="s">
        <v>2</v>
      </c>
      <c r="B12" s="41" t="s">
        <v>3</v>
      </c>
      <c r="C12" s="41" t="s">
        <v>206</v>
      </c>
      <c r="D12" s="41" t="s">
        <v>207</v>
      </c>
    </row>
    <row r="13" spans="1:5" ht="16.5" customHeight="1">
      <c r="A13" s="59">
        <v>1</v>
      </c>
      <c r="B13" s="51" t="s">
        <v>4</v>
      </c>
      <c r="C13" s="43">
        <v>138000.6</v>
      </c>
      <c r="D13" s="43">
        <v>137118.9</v>
      </c>
      <c r="E13" s="62"/>
    </row>
    <row r="14" spans="1:5" ht="15" customHeight="1">
      <c r="A14" s="60">
        <v>2</v>
      </c>
      <c r="B14" s="52" t="s">
        <v>5</v>
      </c>
      <c r="C14" s="44">
        <v>134327.8</v>
      </c>
      <c r="D14" s="44">
        <v>133469.5</v>
      </c>
      <c r="E14" s="62"/>
    </row>
    <row r="15" spans="1:5" ht="15" customHeight="1">
      <c r="A15" s="60">
        <v>3</v>
      </c>
      <c r="B15" s="52" t="s">
        <v>162</v>
      </c>
      <c r="C15" s="44">
        <v>158653.8</v>
      </c>
      <c r="D15" s="44">
        <v>157640.1</v>
      </c>
      <c r="E15" s="62"/>
    </row>
    <row r="16" spans="1:5" ht="16.5" customHeight="1">
      <c r="A16" s="60">
        <v>4</v>
      </c>
      <c r="B16" s="52" t="s">
        <v>6</v>
      </c>
      <c r="C16" s="44">
        <v>88914.5</v>
      </c>
      <c r="D16" s="44">
        <v>88346.5</v>
      </c>
      <c r="E16" s="62"/>
    </row>
    <row r="17" spans="1:5" ht="16.5" customHeight="1">
      <c r="A17" s="60">
        <v>5</v>
      </c>
      <c r="B17" s="52" t="s">
        <v>7</v>
      </c>
      <c r="C17" s="44">
        <v>128937.2</v>
      </c>
      <c r="D17" s="44">
        <v>128113.4</v>
      </c>
      <c r="E17" s="62"/>
    </row>
    <row r="18" spans="1:5" ht="15" customHeight="1">
      <c r="A18" s="60">
        <v>6</v>
      </c>
      <c r="B18" s="52" t="s">
        <v>8</v>
      </c>
      <c r="C18" s="44">
        <v>86969.8</v>
      </c>
      <c r="D18" s="44">
        <v>86414.2</v>
      </c>
      <c r="E18" s="62"/>
    </row>
    <row r="19" spans="1:5" ht="15.75">
      <c r="A19" s="60">
        <v>7</v>
      </c>
      <c r="B19" s="52" t="s">
        <v>9</v>
      </c>
      <c r="C19" s="44">
        <v>105363.4</v>
      </c>
      <c r="D19" s="44">
        <v>104690.3</v>
      </c>
      <c r="E19" s="62"/>
    </row>
    <row r="20" spans="1:5" ht="15" customHeight="1">
      <c r="A20" s="60">
        <v>8</v>
      </c>
      <c r="B20" s="52" t="s">
        <v>10</v>
      </c>
      <c r="C20" s="44">
        <v>88132.4</v>
      </c>
      <c r="D20" s="44">
        <v>87569.4</v>
      </c>
      <c r="E20" s="62"/>
    </row>
    <row r="21" spans="1:5" ht="15.75" customHeight="1">
      <c r="A21" s="60">
        <v>9</v>
      </c>
      <c r="B21" s="52" t="s">
        <v>11</v>
      </c>
      <c r="C21" s="44">
        <v>114626.8</v>
      </c>
      <c r="D21" s="44">
        <v>113894.4</v>
      </c>
      <c r="E21" s="62"/>
    </row>
    <row r="22" spans="1:5" ht="16.5" customHeight="1">
      <c r="A22" s="60">
        <v>10</v>
      </c>
      <c r="B22" s="52" t="s">
        <v>12</v>
      </c>
      <c r="C22" s="44">
        <v>64948.1</v>
      </c>
      <c r="D22" s="44">
        <v>64533.2</v>
      </c>
      <c r="E22" s="62"/>
    </row>
    <row r="23" spans="1:5" ht="17.25" customHeight="1">
      <c r="A23" s="60">
        <v>11</v>
      </c>
      <c r="B23" s="52" t="s">
        <v>13</v>
      </c>
      <c r="C23" s="44">
        <v>92461.2</v>
      </c>
      <c r="D23" s="44">
        <v>91870.4</v>
      </c>
      <c r="E23" s="62"/>
    </row>
    <row r="24" spans="1:5" ht="16.5" customHeight="1">
      <c r="A24" s="60">
        <v>12</v>
      </c>
      <c r="B24" s="52" t="s">
        <v>14</v>
      </c>
      <c r="C24" s="44">
        <v>19967.6</v>
      </c>
      <c r="D24" s="44">
        <v>19840.1</v>
      </c>
      <c r="E24" s="62"/>
    </row>
    <row r="25" spans="1:5" ht="16.5" customHeight="1">
      <c r="A25" s="60">
        <v>13</v>
      </c>
      <c r="B25" s="52" t="s">
        <v>16</v>
      </c>
      <c r="C25" s="44">
        <v>103895.1</v>
      </c>
      <c r="D25" s="44">
        <v>103231.3</v>
      </c>
      <c r="E25" s="62"/>
    </row>
    <row r="26" spans="1:5" ht="17.25" customHeight="1">
      <c r="A26" s="60">
        <v>14</v>
      </c>
      <c r="B26" s="52" t="s">
        <v>17</v>
      </c>
      <c r="C26" s="44">
        <v>66204.7</v>
      </c>
      <c r="D26" s="44">
        <v>65781.7</v>
      </c>
      <c r="E26" s="62"/>
    </row>
    <row r="27" spans="1:5" ht="16.5" customHeight="1">
      <c r="A27" s="60">
        <v>15</v>
      </c>
      <c r="B27" s="52" t="s">
        <v>18</v>
      </c>
      <c r="C27" s="44">
        <v>104398.7</v>
      </c>
      <c r="D27" s="44">
        <v>103731.7</v>
      </c>
      <c r="E27" s="62"/>
    </row>
    <row r="28" spans="1:5" ht="15.75" customHeight="1">
      <c r="A28" s="60">
        <v>16</v>
      </c>
      <c r="B28" s="52" t="s">
        <v>19</v>
      </c>
      <c r="C28" s="44">
        <v>88307.9</v>
      </c>
      <c r="D28" s="44">
        <v>87743.7</v>
      </c>
      <c r="E28" s="62"/>
    </row>
    <row r="29" spans="1:5" ht="15" customHeight="1">
      <c r="A29" s="60">
        <v>17</v>
      </c>
      <c r="B29" s="52" t="s">
        <v>20</v>
      </c>
      <c r="C29" s="44">
        <v>106622.8</v>
      </c>
      <c r="D29" s="44">
        <v>105941.6</v>
      </c>
      <c r="E29" s="62"/>
    </row>
    <row r="30" spans="1:5" ht="15" customHeight="1">
      <c r="A30" s="61"/>
      <c r="B30" s="53" t="s">
        <v>21</v>
      </c>
      <c r="C30" s="94">
        <f>SUM(C13:C29)</f>
        <v>1690732.4000000001</v>
      </c>
      <c r="D30" s="94">
        <f>SUM(D13:D29)</f>
        <v>1679930.4000000001</v>
      </c>
      <c r="E30" s="62"/>
    </row>
    <row r="31" spans="1:4" ht="15.75">
      <c r="A31" s="2"/>
      <c r="B31" s="2"/>
      <c r="C31" s="2"/>
      <c r="D31" s="2"/>
    </row>
    <row r="32" ht="15.75">
      <c r="D32" s="40"/>
    </row>
  </sheetData>
  <sheetProtection/>
  <mergeCells count="2">
    <mergeCell ref="A8:D8"/>
    <mergeCell ref="A9:D9"/>
  </mergeCells>
  <printOptions horizontalCentered="1"/>
  <pageMargins left="0.7" right="0.1968503937007874" top="0.5905511811023623" bottom="0.984251968503937" header="0.1968503937007874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D12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6.140625" style="85" customWidth="1"/>
    <col min="2" max="2" width="28.57421875" style="85" customWidth="1"/>
    <col min="3" max="4" width="19.28125" style="85" customWidth="1"/>
    <col min="5" max="249" width="9.140625" style="85" customWidth="1"/>
  </cols>
  <sheetData>
    <row r="1" ht="15.75">
      <c r="D1" s="111" t="s">
        <v>193</v>
      </c>
    </row>
    <row r="2" ht="15.75">
      <c r="D2" s="111" t="s">
        <v>205</v>
      </c>
    </row>
    <row r="6" spans="1:4" ht="15.75">
      <c r="A6" s="147" t="s">
        <v>0</v>
      </c>
      <c r="B6" s="147"/>
      <c r="C6" s="147"/>
      <c r="D6" s="147"/>
    </row>
    <row r="7" spans="1:4" ht="69.75" customHeight="1">
      <c r="A7" s="148" t="s">
        <v>217</v>
      </c>
      <c r="B7" s="148"/>
      <c r="C7" s="148"/>
      <c r="D7" s="148"/>
    </row>
    <row r="8" spans="1:3" ht="15.75">
      <c r="A8" s="87"/>
      <c r="B8" s="87"/>
      <c r="C8" s="87"/>
    </row>
    <row r="9" spans="1:4" ht="15.75">
      <c r="A9" s="87"/>
      <c r="B9" s="87"/>
      <c r="C9" s="87"/>
      <c r="D9" s="86" t="s">
        <v>1</v>
      </c>
    </row>
    <row r="10" spans="1:4" ht="33.75" customHeight="1">
      <c r="A10" s="100" t="s">
        <v>2</v>
      </c>
      <c r="B10" s="73" t="s">
        <v>3</v>
      </c>
      <c r="C10" s="73" t="s">
        <v>206</v>
      </c>
      <c r="D10" s="73" t="s">
        <v>207</v>
      </c>
    </row>
    <row r="11" spans="1:4" ht="18.75" customHeight="1">
      <c r="A11" s="97">
        <v>1</v>
      </c>
      <c r="B11" s="104" t="s">
        <v>5</v>
      </c>
      <c r="C11" s="105">
        <v>1344.3</v>
      </c>
      <c r="D11" s="105">
        <v>1353</v>
      </c>
    </row>
    <row r="12" spans="1:4" s="85" customFormat="1" ht="15.75">
      <c r="A12" s="98"/>
      <c r="B12" s="103" t="s">
        <v>21</v>
      </c>
      <c r="C12" s="78">
        <f>SUM(C11:C11)</f>
        <v>1344.3</v>
      </c>
      <c r="D12" s="78">
        <f>SUM(D11:D11)</f>
        <v>1353</v>
      </c>
    </row>
  </sheetData>
  <sheetProtection/>
  <mergeCells count="2">
    <mergeCell ref="A6:D6"/>
    <mergeCell ref="A7:D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M14"/>
  <sheetViews>
    <sheetView view="pageBreakPreview" zoomScaleSheetLayoutView="100" zoomScalePageLayoutView="0" workbookViewId="0" topLeftCell="A1">
      <selection activeCell="B8" sqref="B8:B9"/>
    </sheetView>
  </sheetViews>
  <sheetFormatPr defaultColWidth="9.140625" defaultRowHeight="12.75"/>
  <cols>
    <col min="1" max="1" width="7.7109375" style="0" customWidth="1"/>
    <col min="2" max="2" width="29.140625" style="0" customWidth="1"/>
    <col min="3" max="4" width="19.140625" style="0" customWidth="1"/>
    <col min="5" max="5" width="13.8515625" style="0" customWidth="1"/>
  </cols>
  <sheetData>
    <row r="1" spans="1:4" ht="15.75">
      <c r="A1" s="2"/>
      <c r="D1" s="37" t="s">
        <v>245</v>
      </c>
    </row>
    <row r="2" spans="1:4" ht="15.75">
      <c r="A2" s="2"/>
      <c r="D2" s="37" t="s">
        <v>205</v>
      </c>
    </row>
    <row r="3" spans="1:3" ht="15.75">
      <c r="A3" s="2"/>
      <c r="B3" s="2"/>
      <c r="C3" s="2"/>
    </row>
    <row r="4" spans="1:4" ht="19.5" customHeight="1">
      <c r="A4" s="146" t="s">
        <v>0</v>
      </c>
      <c r="B4" s="146"/>
      <c r="C4" s="146"/>
      <c r="D4" s="146"/>
    </row>
    <row r="5" spans="1:13" ht="48.75" customHeight="1">
      <c r="A5" s="145" t="s">
        <v>246</v>
      </c>
      <c r="B5" s="145"/>
      <c r="C5" s="145"/>
      <c r="D5" s="145"/>
      <c r="E5" s="110"/>
      <c r="F5" s="110"/>
      <c r="G5" s="110"/>
      <c r="H5" s="110"/>
      <c r="I5" s="110"/>
      <c r="J5" s="110"/>
      <c r="K5" s="110"/>
      <c r="L5" s="110"/>
      <c r="M5" s="110"/>
    </row>
    <row r="6" spans="1:4" ht="15.75">
      <c r="A6" s="46"/>
      <c r="B6" s="45"/>
      <c r="C6" s="45"/>
      <c r="D6" s="42"/>
    </row>
    <row r="7" spans="1:4" ht="15.75">
      <c r="A7" s="45"/>
      <c r="B7" s="45"/>
      <c r="C7" s="45"/>
      <c r="D7" s="48" t="s">
        <v>1</v>
      </c>
    </row>
    <row r="8" spans="1:4" ht="15.75" customHeight="1">
      <c r="A8" s="149" t="s">
        <v>2</v>
      </c>
      <c r="B8" s="149" t="s">
        <v>3</v>
      </c>
      <c r="C8" s="149" t="s">
        <v>206</v>
      </c>
      <c r="D8" s="149" t="s">
        <v>207</v>
      </c>
    </row>
    <row r="9" spans="1:4" ht="12.75" customHeight="1">
      <c r="A9" s="149"/>
      <c r="B9" s="149"/>
      <c r="C9" s="149"/>
      <c r="D9" s="149"/>
    </row>
    <row r="10" spans="1:5" ht="15.75">
      <c r="A10" s="60">
        <v>1</v>
      </c>
      <c r="B10" s="108" t="s">
        <v>7</v>
      </c>
      <c r="C10" s="81">
        <v>867.1</v>
      </c>
      <c r="D10" s="81">
        <v>872.6</v>
      </c>
      <c r="E10" s="83"/>
    </row>
    <row r="11" spans="1:5" ht="16.5" customHeight="1">
      <c r="A11" s="60">
        <v>2</v>
      </c>
      <c r="B11" s="108" t="s">
        <v>22</v>
      </c>
      <c r="C11" s="81">
        <v>1734.1</v>
      </c>
      <c r="D11" s="81">
        <v>1745.3</v>
      </c>
      <c r="E11" s="83"/>
    </row>
    <row r="12" spans="1:4" ht="19.5" customHeight="1">
      <c r="A12" s="61"/>
      <c r="B12" s="11" t="s">
        <v>21</v>
      </c>
      <c r="C12" s="109">
        <f>SUM(C10:C11)</f>
        <v>2601.2</v>
      </c>
      <c r="D12" s="109">
        <f>SUM(D10:D11)</f>
        <v>2617.9</v>
      </c>
    </row>
    <row r="13" spans="1:3" ht="15.75">
      <c r="A13" s="2"/>
      <c r="B13" s="2"/>
      <c r="C13" s="2"/>
    </row>
    <row r="14" spans="3:4" ht="12.75">
      <c r="C14" s="135"/>
      <c r="D14" s="135"/>
    </row>
  </sheetData>
  <sheetProtection/>
  <mergeCells count="6">
    <mergeCell ref="A4:D4"/>
    <mergeCell ref="A5:D5"/>
    <mergeCell ref="A8:A9"/>
    <mergeCell ref="B8:B9"/>
    <mergeCell ref="D8:D9"/>
    <mergeCell ref="C8:C9"/>
  </mergeCells>
  <printOptions horizontalCentered="1"/>
  <pageMargins left="0.5905511811023623" right="0.47" top="0.48" bottom="0.984251968503937" header="0.1968503937007874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M30"/>
  <sheetViews>
    <sheetView view="pageBreakPreview" zoomScaleSheetLayoutView="100" zoomScalePageLayoutView="0" workbookViewId="0" topLeftCell="A1">
      <selection activeCell="B8" sqref="B8:B9"/>
    </sheetView>
  </sheetViews>
  <sheetFormatPr defaultColWidth="9.140625" defaultRowHeight="12.75"/>
  <cols>
    <col min="1" max="1" width="7.7109375" style="0" customWidth="1"/>
    <col min="2" max="2" width="29.140625" style="0" customWidth="1"/>
    <col min="3" max="4" width="19.140625" style="0" customWidth="1"/>
    <col min="5" max="5" width="13.8515625" style="0" customWidth="1"/>
  </cols>
  <sheetData>
    <row r="1" spans="1:4" ht="15.75">
      <c r="A1" s="2"/>
      <c r="D1" s="37" t="s">
        <v>155</v>
      </c>
    </row>
    <row r="2" spans="1:4" ht="15.75">
      <c r="A2" s="2"/>
      <c r="D2" s="37" t="s">
        <v>205</v>
      </c>
    </row>
    <row r="3" spans="1:3" ht="15.75">
      <c r="A3" s="2"/>
      <c r="B3" s="2"/>
      <c r="C3" s="2"/>
    </row>
    <row r="4" spans="1:4" ht="19.5" customHeight="1">
      <c r="A4" s="146" t="s">
        <v>0</v>
      </c>
      <c r="B4" s="146"/>
      <c r="C4" s="146"/>
      <c r="D4" s="146"/>
    </row>
    <row r="5" spans="1:13" ht="68.25" customHeight="1">
      <c r="A5" s="145" t="s">
        <v>218</v>
      </c>
      <c r="B5" s="145"/>
      <c r="C5" s="145"/>
      <c r="D5" s="145"/>
      <c r="E5" s="110"/>
      <c r="F5" s="110"/>
      <c r="G5" s="110"/>
      <c r="H5" s="110"/>
      <c r="I5" s="110"/>
      <c r="J5" s="110"/>
      <c r="K5" s="110"/>
      <c r="L5" s="110"/>
      <c r="M5" s="110"/>
    </row>
    <row r="6" spans="1:4" ht="15.75">
      <c r="A6" s="46"/>
      <c r="B6" s="45"/>
      <c r="C6" s="45"/>
      <c r="D6" s="42"/>
    </row>
    <row r="7" spans="1:4" ht="15.75">
      <c r="A7" s="45"/>
      <c r="B7" s="45"/>
      <c r="C7" s="45"/>
      <c r="D7" s="48" t="s">
        <v>1</v>
      </c>
    </row>
    <row r="8" spans="1:4" ht="15.75" customHeight="1">
      <c r="A8" s="149" t="s">
        <v>2</v>
      </c>
      <c r="B8" s="149" t="s">
        <v>3</v>
      </c>
      <c r="C8" s="149" t="s">
        <v>206</v>
      </c>
      <c r="D8" s="149" t="s">
        <v>207</v>
      </c>
    </row>
    <row r="9" spans="1:4" ht="27.75" customHeight="1">
      <c r="A9" s="149"/>
      <c r="B9" s="149"/>
      <c r="C9" s="150"/>
      <c r="D9" s="150"/>
    </row>
    <row r="10" spans="1:5" ht="16.5" customHeight="1">
      <c r="A10" s="59">
        <v>1</v>
      </c>
      <c r="B10" s="107" t="s">
        <v>4</v>
      </c>
      <c r="C10" s="80">
        <v>1538.9</v>
      </c>
      <c r="D10" s="80">
        <v>1548.8</v>
      </c>
      <c r="E10" s="83"/>
    </row>
    <row r="11" spans="1:5" ht="15.75">
      <c r="A11" s="60">
        <v>2</v>
      </c>
      <c r="B11" s="108" t="s">
        <v>5</v>
      </c>
      <c r="C11" s="81">
        <v>1635.4</v>
      </c>
      <c r="D11" s="81">
        <v>1645.8</v>
      </c>
      <c r="E11" s="83"/>
    </row>
    <row r="12" spans="1:5" ht="15.75">
      <c r="A12" s="60">
        <v>3</v>
      </c>
      <c r="B12" s="108" t="s">
        <v>162</v>
      </c>
      <c r="C12" s="81">
        <v>1442.8</v>
      </c>
      <c r="D12" s="81">
        <v>1452.1</v>
      </c>
      <c r="E12" s="83"/>
    </row>
    <row r="13" spans="1:5" ht="15.75">
      <c r="A13" s="60">
        <v>4</v>
      </c>
      <c r="B13" s="108" t="s">
        <v>6</v>
      </c>
      <c r="C13" s="81">
        <v>2885.6</v>
      </c>
      <c r="D13" s="81">
        <v>2904.1</v>
      </c>
      <c r="E13" s="83"/>
    </row>
    <row r="14" spans="1:5" ht="15.75">
      <c r="A14" s="60">
        <v>5</v>
      </c>
      <c r="B14" s="108" t="s">
        <v>7</v>
      </c>
      <c r="C14" s="81">
        <v>3479.9</v>
      </c>
      <c r="D14" s="81">
        <v>3502.3</v>
      </c>
      <c r="E14" s="83"/>
    </row>
    <row r="15" spans="1:5" ht="15.75">
      <c r="A15" s="60">
        <v>6</v>
      </c>
      <c r="B15" s="108" t="s">
        <v>8</v>
      </c>
      <c r="C15" s="81">
        <v>1538.9</v>
      </c>
      <c r="D15" s="81">
        <v>1548.8</v>
      </c>
      <c r="E15" s="83"/>
    </row>
    <row r="16" spans="1:5" ht="15.75">
      <c r="A16" s="60">
        <v>7</v>
      </c>
      <c r="B16" s="108" t="s">
        <v>9</v>
      </c>
      <c r="C16" s="81">
        <v>1538.9</v>
      </c>
      <c r="D16" s="81">
        <v>1548.8</v>
      </c>
      <c r="E16" s="83"/>
    </row>
    <row r="17" spans="1:5" ht="15.75">
      <c r="A17" s="60">
        <v>8</v>
      </c>
      <c r="B17" s="108" t="s">
        <v>10</v>
      </c>
      <c r="C17" s="81">
        <v>1442.8</v>
      </c>
      <c r="D17" s="81">
        <v>1452.1</v>
      </c>
      <c r="E17" s="83"/>
    </row>
    <row r="18" spans="1:5" ht="15.75">
      <c r="A18" s="60">
        <v>9</v>
      </c>
      <c r="B18" s="108" t="s">
        <v>11</v>
      </c>
      <c r="C18" s="81">
        <v>2019.8</v>
      </c>
      <c r="D18" s="81">
        <v>2032.8</v>
      </c>
      <c r="E18" s="83"/>
    </row>
    <row r="19" spans="1:5" ht="15.75">
      <c r="A19" s="60">
        <v>10</v>
      </c>
      <c r="B19" s="108" t="s">
        <v>12</v>
      </c>
      <c r="C19" s="81">
        <v>2019.8</v>
      </c>
      <c r="D19" s="81">
        <v>2032.8</v>
      </c>
      <c r="E19" s="83"/>
    </row>
    <row r="20" spans="1:5" ht="15.75">
      <c r="A20" s="60">
        <v>11</v>
      </c>
      <c r="B20" s="108" t="s">
        <v>13</v>
      </c>
      <c r="C20" s="81">
        <v>1538.9</v>
      </c>
      <c r="D20" s="81">
        <v>1548.8</v>
      </c>
      <c r="E20" s="83"/>
    </row>
    <row r="21" spans="1:5" ht="15.75">
      <c r="A21" s="60">
        <v>12</v>
      </c>
      <c r="B21" s="108" t="s">
        <v>15</v>
      </c>
      <c r="C21" s="81">
        <v>1346.6</v>
      </c>
      <c r="D21" s="81">
        <v>1355.3</v>
      </c>
      <c r="E21" s="83"/>
    </row>
    <row r="22" spans="1:5" ht="15.75">
      <c r="A22" s="60">
        <v>13</v>
      </c>
      <c r="B22" s="108" t="s">
        <v>16</v>
      </c>
      <c r="C22" s="81">
        <v>2981.7</v>
      </c>
      <c r="D22" s="81">
        <v>3000.9</v>
      </c>
      <c r="E22" s="83"/>
    </row>
    <row r="23" spans="1:5" ht="15.75">
      <c r="A23" s="60">
        <v>14</v>
      </c>
      <c r="B23" s="108" t="s">
        <v>17</v>
      </c>
      <c r="C23" s="81">
        <v>2019.8</v>
      </c>
      <c r="D23" s="81">
        <v>2032.8</v>
      </c>
      <c r="E23" s="83"/>
    </row>
    <row r="24" spans="1:5" ht="15.75">
      <c r="A24" s="60">
        <v>15</v>
      </c>
      <c r="B24" s="108" t="s">
        <v>19</v>
      </c>
      <c r="C24" s="81">
        <v>1731.4</v>
      </c>
      <c r="D24" s="81">
        <v>1742.5</v>
      </c>
      <c r="E24" s="83"/>
    </row>
    <row r="25" spans="1:4" ht="19.5" customHeight="1">
      <c r="A25" s="61"/>
      <c r="B25" s="11" t="s">
        <v>21</v>
      </c>
      <c r="C25" s="109">
        <f>SUM(C10:C24)</f>
        <v>29161.2</v>
      </c>
      <c r="D25" s="109">
        <f>SUM(D10:D24)</f>
        <v>29348.699999999997</v>
      </c>
    </row>
    <row r="26" spans="1:3" ht="15.75">
      <c r="A26" s="2"/>
      <c r="B26" s="2"/>
      <c r="C26" s="2"/>
    </row>
    <row r="27" spans="3:4" ht="12.75">
      <c r="C27" s="135"/>
      <c r="D27" s="83"/>
    </row>
    <row r="30" spans="3:4" ht="12.75">
      <c r="C30" s="83"/>
      <c r="D30" s="83"/>
    </row>
  </sheetData>
  <sheetProtection/>
  <mergeCells count="6">
    <mergeCell ref="A4:D4"/>
    <mergeCell ref="A5:D5"/>
    <mergeCell ref="A8:A9"/>
    <mergeCell ref="B8:B9"/>
    <mergeCell ref="D8:D9"/>
    <mergeCell ref="C8:C9"/>
  </mergeCells>
  <printOptions horizontalCentered="1"/>
  <pageMargins left="0.5905511811023623" right="0.47" top="0.48" bottom="0.984251968503937" header="0.1968503937007874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M20"/>
  <sheetViews>
    <sheetView view="pageBreakPreview" zoomScaleSheetLayoutView="100" zoomScalePageLayoutView="0" workbookViewId="0" topLeftCell="A1">
      <selection activeCell="B8" sqref="B8:B9"/>
    </sheetView>
  </sheetViews>
  <sheetFormatPr defaultColWidth="9.140625" defaultRowHeight="12.75"/>
  <cols>
    <col min="1" max="1" width="7.7109375" style="0" customWidth="1"/>
    <col min="2" max="2" width="30.8515625" style="0" customWidth="1"/>
    <col min="3" max="4" width="19.140625" style="0" customWidth="1"/>
    <col min="5" max="5" width="13.8515625" style="0" customWidth="1"/>
  </cols>
  <sheetData>
    <row r="1" spans="1:4" ht="15.75">
      <c r="A1" s="2"/>
      <c r="D1" s="37" t="s">
        <v>156</v>
      </c>
    </row>
    <row r="2" spans="1:4" ht="15.75">
      <c r="A2" s="2"/>
      <c r="D2" s="37" t="s">
        <v>205</v>
      </c>
    </row>
    <row r="3" spans="1:3" ht="15.75">
      <c r="A3" s="2"/>
      <c r="B3" s="2"/>
      <c r="C3" s="2"/>
    </row>
    <row r="4" spans="1:4" ht="19.5" customHeight="1">
      <c r="A4" s="146" t="s">
        <v>0</v>
      </c>
      <c r="B4" s="146"/>
      <c r="C4" s="146"/>
      <c r="D4" s="146"/>
    </row>
    <row r="5" spans="1:13" ht="74.25" customHeight="1">
      <c r="A5" s="145" t="s">
        <v>219</v>
      </c>
      <c r="B5" s="145"/>
      <c r="C5" s="145"/>
      <c r="D5" s="145"/>
      <c r="E5" s="110"/>
      <c r="F5" s="110"/>
      <c r="G5" s="110"/>
      <c r="H5" s="110"/>
      <c r="I5" s="110"/>
      <c r="J5" s="110"/>
      <c r="K5" s="110"/>
      <c r="L5" s="110"/>
      <c r="M5" s="110"/>
    </row>
    <row r="6" spans="1:4" ht="15.75">
      <c r="A6" s="46"/>
      <c r="B6" s="45"/>
      <c r="C6" s="45"/>
      <c r="D6" s="42"/>
    </row>
    <row r="7" spans="1:4" ht="15.75">
      <c r="A7" s="45"/>
      <c r="B7" s="45"/>
      <c r="C7" s="45"/>
      <c r="D7" s="48" t="s">
        <v>1</v>
      </c>
    </row>
    <row r="8" spans="1:4" ht="15.75" customHeight="1">
      <c r="A8" s="149" t="s">
        <v>2</v>
      </c>
      <c r="B8" s="149" t="s">
        <v>3</v>
      </c>
      <c r="C8" s="149" t="s">
        <v>206</v>
      </c>
      <c r="D8" s="149" t="s">
        <v>207</v>
      </c>
    </row>
    <row r="9" spans="1:4" ht="16.5" customHeight="1">
      <c r="A9" s="149"/>
      <c r="B9" s="149"/>
      <c r="C9" s="149"/>
      <c r="D9" s="149"/>
    </row>
    <row r="10" spans="1:5" ht="15.75">
      <c r="A10" s="59">
        <v>1</v>
      </c>
      <c r="B10" s="107" t="s">
        <v>16</v>
      </c>
      <c r="C10" s="80">
        <v>1.1</v>
      </c>
      <c r="D10" s="80">
        <v>1.1</v>
      </c>
      <c r="E10" s="83"/>
    </row>
    <row r="11" spans="1:5" ht="15.75">
      <c r="A11" s="60">
        <v>2</v>
      </c>
      <c r="B11" s="108" t="s">
        <v>18</v>
      </c>
      <c r="C11" s="81">
        <v>0.7</v>
      </c>
      <c r="D11" s="81">
        <v>0.7</v>
      </c>
      <c r="E11" s="83"/>
    </row>
    <row r="12" spans="1:5" ht="15.75">
      <c r="A12" s="60">
        <v>3</v>
      </c>
      <c r="B12" s="108" t="s">
        <v>20</v>
      </c>
      <c r="C12" s="81">
        <v>0.9</v>
      </c>
      <c r="D12" s="81">
        <v>0.9</v>
      </c>
      <c r="E12" s="83"/>
    </row>
    <row r="13" spans="1:5" ht="16.5" customHeight="1">
      <c r="A13" s="60">
        <v>4</v>
      </c>
      <c r="B13" s="108" t="s">
        <v>22</v>
      </c>
      <c r="C13" s="81">
        <v>18.2</v>
      </c>
      <c r="D13" s="81">
        <v>18.3</v>
      </c>
      <c r="E13" s="83"/>
    </row>
    <row r="14" spans="1:4" ht="19.5" customHeight="1">
      <c r="A14" s="61"/>
      <c r="B14" s="11" t="s">
        <v>21</v>
      </c>
      <c r="C14" s="109">
        <f>SUM(C10:C13)</f>
        <v>20.9</v>
      </c>
      <c r="D14" s="109">
        <f>SUM(D10:D13)</f>
        <v>21</v>
      </c>
    </row>
    <row r="15" spans="1:3" ht="15.75">
      <c r="A15" s="2"/>
      <c r="B15" s="2"/>
      <c r="C15" s="2"/>
    </row>
    <row r="16" ht="12.75">
      <c r="D16" s="83"/>
    </row>
    <row r="17" spans="3:4" ht="12.75">
      <c r="C17" s="135"/>
      <c r="D17" s="135"/>
    </row>
    <row r="19" ht="12.75">
      <c r="C19" s="83"/>
    </row>
    <row r="20" ht="12.75">
      <c r="C20" s="83"/>
    </row>
  </sheetData>
  <sheetProtection/>
  <mergeCells count="6">
    <mergeCell ref="A4:D4"/>
    <mergeCell ref="A5:D5"/>
    <mergeCell ref="A8:A9"/>
    <mergeCell ref="B8:B9"/>
    <mergeCell ref="D8:D9"/>
    <mergeCell ref="C8:C9"/>
  </mergeCells>
  <printOptions horizontalCentered="1"/>
  <pageMargins left="0.5905511811023623" right="0.47" top="0.48" bottom="0.984251968503937" header="0.1968503937007874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O31"/>
  <sheetViews>
    <sheetView view="pageBreakPreview" zoomScaleSheetLayoutView="100" zoomScalePageLayoutView="0" workbookViewId="0" topLeftCell="A1">
      <selection activeCell="B8" sqref="B8:B9"/>
    </sheetView>
  </sheetViews>
  <sheetFormatPr defaultColWidth="9.140625" defaultRowHeight="12.75"/>
  <cols>
    <col min="1" max="1" width="7.7109375" style="0" customWidth="1"/>
    <col min="2" max="2" width="23.57421875" style="0" customWidth="1"/>
    <col min="3" max="3" width="17.7109375" style="0" customWidth="1"/>
    <col min="4" max="5" width="17.421875" style="0" customWidth="1"/>
    <col min="6" max="6" width="16.00390625" style="0" customWidth="1"/>
    <col min="7" max="8" width="17.28125" style="0" customWidth="1"/>
  </cols>
  <sheetData>
    <row r="1" spans="1:8" ht="15.75">
      <c r="A1" s="2"/>
      <c r="H1" s="37" t="s">
        <v>157</v>
      </c>
    </row>
    <row r="2" spans="1:8" ht="15.75">
      <c r="A2" s="2"/>
      <c r="H2" s="37" t="s">
        <v>205</v>
      </c>
    </row>
    <row r="3" spans="1:5" ht="15.75">
      <c r="A3" s="2"/>
      <c r="B3" s="2"/>
      <c r="C3" s="2"/>
      <c r="D3" s="2"/>
      <c r="E3" s="2"/>
    </row>
    <row r="4" spans="1:8" ht="19.5" customHeight="1">
      <c r="A4" s="146" t="s">
        <v>0</v>
      </c>
      <c r="B4" s="146"/>
      <c r="C4" s="146"/>
      <c r="D4" s="146"/>
      <c r="E4" s="146"/>
      <c r="F4" s="146"/>
      <c r="G4" s="146"/>
      <c r="H4" s="146"/>
    </row>
    <row r="5" spans="1:15" ht="117" customHeight="1">
      <c r="A5" s="145" t="s">
        <v>222</v>
      </c>
      <c r="B5" s="145"/>
      <c r="C5" s="145"/>
      <c r="D5" s="145"/>
      <c r="E5" s="145"/>
      <c r="F5" s="145"/>
      <c r="G5" s="145"/>
      <c r="H5" s="145"/>
      <c r="I5" s="110"/>
      <c r="J5" s="110"/>
      <c r="K5" s="110"/>
      <c r="L5" s="110"/>
      <c r="M5" s="110"/>
      <c r="N5" s="110"/>
      <c r="O5" s="110"/>
    </row>
    <row r="6" spans="1:6" ht="15.75">
      <c r="A6" s="46"/>
      <c r="B6" s="45"/>
      <c r="C6" s="45"/>
      <c r="D6" s="45"/>
      <c r="E6" s="45"/>
      <c r="F6" s="42"/>
    </row>
    <row r="7" spans="1:8" ht="15.75">
      <c r="A7" s="45"/>
      <c r="B7" s="45"/>
      <c r="C7" s="45"/>
      <c r="D7" s="45"/>
      <c r="E7" s="45"/>
      <c r="H7" s="48" t="s">
        <v>1</v>
      </c>
    </row>
    <row r="8" spans="1:8" ht="15.75" customHeight="1">
      <c r="A8" s="149" t="s">
        <v>2</v>
      </c>
      <c r="B8" s="149" t="s">
        <v>3</v>
      </c>
      <c r="C8" s="149" t="s">
        <v>220</v>
      </c>
      <c r="D8" s="151" t="s">
        <v>180</v>
      </c>
      <c r="E8" s="151"/>
      <c r="F8" s="149" t="s">
        <v>221</v>
      </c>
      <c r="G8" s="151" t="s">
        <v>180</v>
      </c>
      <c r="H8" s="151"/>
    </row>
    <row r="9" spans="1:8" ht="51" customHeight="1">
      <c r="A9" s="149"/>
      <c r="B9" s="149"/>
      <c r="C9" s="150"/>
      <c r="D9" s="79" t="s">
        <v>181</v>
      </c>
      <c r="E9" s="79" t="s">
        <v>182</v>
      </c>
      <c r="F9" s="150"/>
      <c r="G9" s="79" t="s">
        <v>181</v>
      </c>
      <c r="H9" s="79" t="s">
        <v>182</v>
      </c>
    </row>
    <row r="10" spans="1:8" ht="16.5" customHeight="1">
      <c r="A10" s="59">
        <v>1</v>
      </c>
      <c r="B10" s="130" t="s">
        <v>4</v>
      </c>
      <c r="C10" s="80">
        <f>D10+E10</f>
        <v>198177.1</v>
      </c>
      <c r="D10" s="80">
        <v>157636.5</v>
      </c>
      <c r="E10" s="80">
        <v>40540.6</v>
      </c>
      <c r="F10" s="80">
        <f>G10+H10</f>
        <v>199451.40000000002</v>
      </c>
      <c r="G10" s="80">
        <v>158650.1</v>
      </c>
      <c r="H10" s="80">
        <v>40801.3</v>
      </c>
    </row>
    <row r="11" spans="1:8" ht="15.75">
      <c r="A11" s="60">
        <v>2</v>
      </c>
      <c r="B11" s="131" t="s">
        <v>5</v>
      </c>
      <c r="C11" s="81">
        <f aca="true" t="shared" si="0" ref="C11:C28">D11+E11</f>
        <v>258277.5</v>
      </c>
      <c r="D11" s="81">
        <v>197891.5</v>
      </c>
      <c r="E11" s="81">
        <v>60386</v>
      </c>
      <c r="F11" s="81">
        <f aca="true" t="shared" si="1" ref="F11:F28">G11+H11</f>
        <v>259938.3</v>
      </c>
      <c r="G11" s="81">
        <v>199164</v>
      </c>
      <c r="H11" s="81">
        <v>60774.3</v>
      </c>
    </row>
    <row r="12" spans="1:8" ht="15.75">
      <c r="A12" s="60">
        <v>3</v>
      </c>
      <c r="B12" s="131" t="s">
        <v>162</v>
      </c>
      <c r="C12" s="81">
        <f t="shared" si="0"/>
        <v>358867.10000000003</v>
      </c>
      <c r="D12" s="81">
        <v>271856.4</v>
      </c>
      <c r="E12" s="81">
        <v>87010.7</v>
      </c>
      <c r="F12" s="81">
        <f t="shared" si="1"/>
        <v>361174.6</v>
      </c>
      <c r="G12" s="81">
        <v>273604.5</v>
      </c>
      <c r="H12" s="81">
        <v>87570.1</v>
      </c>
    </row>
    <row r="13" spans="1:8" ht="15.75">
      <c r="A13" s="60">
        <v>4</v>
      </c>
      <c r="B13" s="131" t="s">
        <v>6</v>
      </c>
      <c r="C13" s="81">
        <f t="shared" si="0"/>
        <v>262202.1</v>
      </c>
      <c r="D13" s="81">
        <v>193417</v>
      </c>
      <c r="E13" s="81">
        <v>68785.1</v>
      </c>
      <c r="F13" s="81">
        <f t="shared" si="1"/>
        <v>263888</v>
      </c>
      <c r="G13" s="81">
        <v>194660.6</v>
      </c>
      <c r="H13" s="81">
        <v>69227.4</v>
      </c>
    </row>
    <row r="14" spans="1:8" ht="15.75">
      <c r="A14" s="60">
        <v>5</v>
      </c>
      <c r="B14" s="131" t="s">
        <v>7</v>
      </c>
      <c r="C14" s="81">
        <f t="shared" si="0"/>
        <v>423172.4</v>
      </c>
      <c r="D14" s="81">
        <v>307526.9</v>
      </c>
      <c r="E14" s="81">
        <v>115645.5</v>
      </c>
      <c r="F14" s="81">
        <f t="shared" si="1"/>
        <v>425893.4</v>
      </c>
      <c r="G14" s="81">
        <v>309504.3</v>
      </c>
      <c r="H14" s="81">
        <v>116389.1</v>
      </c>
    </row>
    <row r="15" spans="1:8" ht="15.75">
      <c r="A15" s="60">
        <v>6</v>
      </c>
      <c r="B15" s="131" t="s">
        <v>8</v>
      </c>
      <c r="C15" s="81">
        <f t="shared" si="0"/>
        <v>150630</v>
      </c>
      <c r="D15" s="81">
        <v>118652</v>
      </c>
      <c r="E15" s="81">
        <v>31978</v>
      </c>
      <c r="F15" s="81">
        <f t="shared" si="1"/>
        <v>151598.6</v>
      </c>
      <c r="G15" s="81">
        <v>119415</v>
      </c>
      <c r="H15" s="81">
        <v>32183.6</v>
      </c>
    </row>
    <row r="16" spans="1:8" ht="15.75">
      <c r="A16" s="60">
        <v>7</v>
      </c>
      <c r="B16" s="131" t="s">
        <v>9</v>
      </c>
      <c r="C16" s="81">
        <f t="shared" si="0"/>
        <v>165568.2</v>
      </c>
      <c r="D16" s="81">
        <v>122876.3</v>
      </c>
      <c r="E16" s="81">
        <v>42691.9</v>
      </c>
      <c r="F16" s="81">
        <f t="shared" si="1"/>
        <v>166632.8</v>
      </c>
      <c r="G16" s="81">
        <v>123666.4</v>
      </c>
      <c r="H16" s="81">
        <v>42966.4</v>
      </c>
    </row>
    <row r="17" spans="1:8" ht="15.75">
      <c r="A17" s="60">
        <v>8</v>
      </c>
      <c r="B17" s="131" t="s">
        <v>10</v>
      </c>
      <c r="C17" s="81">
        <f t="shared" si="0"/>
        <v>187682.7</v>
      </c>
      <c r="D17" s="81">
        <v>153344.7</v>
      </c>
      <c r="E17" s="81">
        <v>34338</v>
      </c>
      <c r="F17" s="81">
        <f t="shared" si="1"/>
        <v>188889.5</v>
      </c>
      <c r="G17" s="81">
        <v>154330.7</v>
      </c>
      <c r="H17" s="81">
        <v>34558.8</v>
      </c>
    </row>
    <row r="18" spans="1:8" ht="15.75">
      <c r="A18" s="60">
        <v>9</v>
      </c>
      <c r="B18" s="131" t="s">
        <v>11</v>
      </c>
      <c r="C18" s="81">
        <f t="shared" si="0"/>
        <v>190786.3</v>
      </c>
      <c r="D18" s="81">
        <v>152526.4</v>
      </c>
      <c r="E18" s="81">
        <v>38259.9</v>
      </c>
      <c r="F18" s="81">
        <f t="shared" si="1"/>
        <v>192013</v>
      </c>
      <c r="G18" s="81">
        <v>153507.1</v>
      </c>
      <c r="H18" s="81">
        <v>38505.9</v>
      </c>
    </row>
    <row r="19" spans="1:8" ht="15.75">
      <c r="A19" s="60">
        <v>10</v>
      </c>
      <c r="B19" s="131" t="s">
        <v>12</v>
      </c>
      <c r="C19" s="81">
        <f t="shared" si="0"/>
        <v>235888.8</v>
      </c>
      <c r="D19" s="81">
        <v>195208.9</v>
      </c>
      <c r="E19" s="81">
        <v>40679.9</v>
      </c>
      <c r="F19" s="81">
        <f t="shared" si="1"/>
        <v>237405.6</v>
      </c>
      <c r="G19" s="81">
        <v>196464.1</v>
      </c>
      <c r="H19" s="81">
        <v>40941.5</v>
      </c>
    </row>
    <row r="20" spans="1:8" ht="15.75">
      <c r="A20" s="60">
        <v>11</v>
      </c>
      <c r="B20" s="131" t="s">
        <v>13</v>
      </c>
      <c r="C20" s="81">
        <f t="shared" si="0"/>
        <v>211174.1</v>
      </c>
      <c r="D20" s="81">
        <v>161643.6</v>
      </c>
      <c r="E20" s="81">
        <v>49530.5</v>
      </c>
      <c r="F20" s="81">
        <f t="shared" si="1"/>
        <v>212531.9</v>
      </c>
      <c r="G20" s="81">
        <v>162682.9</v>
      </c>
      <c r="H20" s="81">
        <v>49849</v>
      </c>
    </row>
    <row r="21" spans="1:8" ht="15.75">
      <c r="A21" s="60">
        <v>12</v>
      </c>
      <c r="B21" s="131" t="s">
        <v>14</v>
      </c>
      <c r="C21" s="81">
        <f t="shared" si="0"/>
        <v>39276</v>
      </c>
      <c r="D21" s="81">
        <v>33640.2</v>
      </c>
      <c r="E21" s="81">
        <v>5635.8</v>
      </c>
      <c r="F21" s="81">
        <f t="shared" si="1"/>
        <v>39528.5</v>
      </c>
      <c r="G21" s="81">
        <v>33856.5</v>
      </c>
      <c r="H21" s="81">
        <v>5672</v>
      </c>
    </row>
    <row r="22" spans="1:8" ht="15.75">
      <c r="A22" s="60">
        <v>13</v>
      </c>
      <c r="B22" s="131" t="s">
        <v>15</v>
      </c>
      <c r="C22" s="81">
        <f t="shared" si="0"/>
        <v>142024.1</v>
      </c>
      <c r="D22" s="81">
        <v>120024.1</v>
      </c>
      <c r="E22" s="81">
        <v>22000</v>
      </c>
      <c r="F22" s="81">
        <f t="shared" si="1"/>
        <v>142937.4</v>
      </c>
      <c r="G22" s="81">
        <v>120795.9</v>
      </c>
      <c r="H22" s="81">
        <v>22141.5</v>
      </c>
    </row>
    <row r="23" spans="1:8" ht="15.75">
      <c r="A23" s="60">
        <v>14</v>
      </c>
      <c r="B23" s="131" t="s">
        <v>16</v>
      </c>
      <c r="C23" s="81">
        <f t="shared" si="0"/>
        <v>295480</v>
      </c>
      <c r="D23" s="81">
        <v>235722</v>
      </c>
      <c r="E23" s="81">
        <v>59758</v>
      </c>
      <c r="F23" s="81">
        <f t="shared" si="1"/>
        <v>297379.9</v>
      </c>
      <c r="G23" s="81">
        <v>237237.7</v>
      </c>
      <c r="H23" s="81">
        <v>60142.2</v>
      </c>
    </row>
    <row r="24" spans="1:8" ht="15.75">
      <c r="A24" s="60">
        <v>15</v>
      </c>
      <c r="B24" s="131" t="s">
        <v>17</v>
      </c>
      <c r="C24" s="81">
        <f t="shared" si="0"/>
        <v>99992.6</v>
      </c>
      <c r="D24" s="81">
        <v>80359.2</v>
      </c>
      <c r="E24" s="81">
        <v>19633.4</v>
      </c>
      <c r="F24" s="81">
        <f t="shared" si="1"/>
        <v>100635.5</v>
      </c>
      <c r="G24" s="81">
        <v>80875.9</v>
      </c>
      <c r="H24" s="81">
        <v>19759.6</v>
      </c>
    </row>
    <row r="25" spans="1:8" ht="15.75">
      <c r="A25" s="60">
        <v>16</v>
      </c>
      <c r="B25" s="131" t="s">
        <v>18</v>
      </c>
      <c r="C25" s="81">
        <f t="shared" si="0"/>
        <v>126767.8</v>
      </c>
      <c r="D25" s="81">
        <v>98854.3</v>
      </c>
      <c r="E25" s="81">
        <v>27913.5</v>
      </c>
      <c r="F25" s="81">
        <f t="shared" si="1"/>
        <v>127583.20000000001</v>
      </c>
      <c r="G25" s="81">
        <v>99490.1</v>
      </c>
      <c r="H25" s="81">
        <v>28093.1</v>
      </c>
    </row>
    <row r="26" spans="1:8" ht="15.75">
      <c r="A26" s="60">
        <v>17</v>
      </c>
      <c r="B26" s="131" t="s">
        <v>19</v>
      </c>
      <c r="C26" s="81">
        <f t="shared" si="0"/>
        <v>170201.5</v>
      </c>
      <c r="D26" s="81">
        <v>124732.1</v>
      </c>
      <c r="E26" s="81">
        <v>45469.4</v>
      </c>
      <c r="F26" s="81">
        <f t="shared" si="1"/>
        <v>171295.8</v>
      </c>
      <c r="G26" s="81">
        <v>125534.1</v>
      </c>
      <c r="H26" s="81">
        <v>45761.7</v>
      </c>
    </row>
    <row r="27" spans="1:8" ht="15.75">
      <c r="A27" s="60">
        <v>18</v>
      </c>
      <c r="B27" s="131" t="s">
        <v>20</v>
      </c>
      <c r="C27" s="81">
        <f t="shared" si="0"/>
        <v>191082.90000000002</v>
      </c>
      <c r="D27" s="81">
        <v>121164.1</v>
      </c>
      <c r="E27" s="81">
        <v>69918.8</v>
      </c>
      <c r="F27" s="81">
        <f t="shared" si="1"/>
        <v>192311.59999999998</v>
      </c>
      <c r="G27" s="81">
        <v>121943.2</v>
      </c>
      <c r="H27" s="81">
        <v>70368.4</v>
      </c>
    </row>
    <row r="28" spans="1:8" ht="16.5" customHeight="1">
      <c r="A28" s="60">
        <v>19</v>
      </c>
      <c r="B28" s="131" t="s">
        <v>22</v>
      </c>
      <c r="C28" s="81">
        <f t="shared" si="0"/>
        <v>1173288.4</v>
      </c>
      <c r="D28" s="81">
        <v>826419.4</v>
      </c>
      <c r="E28" s="81">
        <v>346869</v>
      </c>
      <c r="F28" s="81">
        <f t="shared" si="1"/>
        <v>1180832.8</v>
      </c>
      <c r="G28" s="81">
        <v>831733.4</v>
      </c>
      <c r="H28" s="81">
        <v>349099.4</v>
      </c>
    </row>
    <row r="29" spans="1:8" ht="19.5" customHeight="1">
      <c r="A29" s="61"/>
      <c r="B29" s="54" t="s">
        <v>21</v>
      </c>
      <c r="C29" s="109">
        <f>D29+E29</f>
        <v>4880539.600000001</v>
      </c>
      <c r="D29" s="82">
        <f>SUM(D10:D28)</f>
        <v>3673495.6</v>
      </c>
      <c r="E29" s="82">
        <f>SUM(E10:E28)</f>
        <v>1207044.0000000002</v>
      </c>
      <c r="F29" s="109">
        <f>G29+H29</f>
        <v>4911921.800000001</v>
      </c>
      <c r="G29" s="82">
        <f>SUM(G10:G28)</f>
        <v>3697116.5000000005</v>
      </c>
      <c r="H29" s="82">
        <f>SUM(H10:H28)</f>
        <v>1214805.2999999998</v>
      </c>
    </row>
    <row r="30" spans="1:5" ht="15.75">
      <c r="A30" s="2"/>
      <c r="B30" s="2"/>
      <c r="C30" s="2"/>
      <c r="D30" s="2"/>
      <c r="E30" s="2"/>
    </row>
    <row r="31" ht="12.75">
      <c r="F31" s="83"/>
    </row>
  </sheetData>
  <sheetProtection/>
  <mergeCells count="8">
    <mergeCell ref="A8:A9"/>
    <mergeCell ref="B8:B9"/>
    <mergeCell ref="F8:F9"/>
    <mergeCell ref="A4:H4"/>
    <mergeCell ref="A5:H5"/>
    <mergeCell ref="G8:H8"/>
    <mergeCell ref="C8:C9"/>
    <mergeCell ref="D8:E8"/>
  </mergeCells>
  <printOptions horizontalCentered="1"/>
  <pageMargins left="0.5905511811023623" right="0.47" top="0.48" bottom="0.984251968503937" header="0.1968503937007874" footer="0.5118110236220472"/>
  <pageSetup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D30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7.7109375" style="0" customWidth="1"/>
    <col min="2" max="2" width="39.8515625" style="0" customWidth="1"/>
    <col min="3" max="4" width="19.00390625" style="0" customWidth="1"/>
  </cols>
  <sheetData>
    <row r="1" spans="1:4" ht="15.75">
      <c r="A1" s="2"/>
      <c r="D1" s="37" t="s">
        <v>158</v>
      </c>
    </row>
    <row r="2" spans="1:4" ht="15.75">
      <c r="A2" s="2"/>
      <c r="D2" s="37" t="s">
        <v>205</v>
      </c>
    </row>
    <row r="3" spans="1:3" ht="15.75">
      <c r="A3" s="2"/>
      <c r="B3" s="2"/>
      <c r="C3" s="2"/>
    </row>
    <row r="4" spans="1:4" ht="19.5" customHeight="1">
      <c r="A4" s="146" t="s">
        <v>0</v>
      </c>
      <c r="B4" s="146"/>
      <c r="C4" s="146"/>
      <c r="D4" s="146"/>
    </row>
    <row r="5" spans="1:4" ht="45" customHeight="1">
      <c r="A5" s="145" t="s">
        <v>224</v>
      </c>
      <c r="B5" s="145"/>
      <c r="C5" s="145"/>
      <c r="D5" s="145"/>
    </row>
    <row r="6" spans="1:4" ht="12.75" customHeight="1">
      <c r="A6" s="46"/>
      <c r="B6" s="45"/>
      <c r="C6" s="45"/>
      <c r="D6" s="42"/>
    </row>
    <row r="7" spans="1:4" ht="15.75">
      <c r="A7" s="45"/>
      <c r="B7" s="45"/>
      <c r="C7" s="45"/>
      <c r="D7" s="48" t="s">
        <v>1</v>
      </c>
    </row>
    <row r="8" spans="1:4" ht="32.25" customHeight="1">
      <c r="A8" s="41" t="s">
        <v>2</v>
      </c>
      <c r="B8" s="41" t="s">
        <v>3</v>
      </c>
      <c r="C8" s="41" t="s">
        <v>206</v>
      </c>
      <c r="D8" s="41" t="s">
        <v>223</v>
      </c>
    </row>
    <row r="9" spans="1:4" ht="16.5" customHeight="1">
      <c r="A9" s="6">
        <v>1</v>
      </c>
      <c r="B9" s="52" t="s">
        <v>4</v>
      </c>
      <c r="C9" s="44">
        <v>3691.2</v>
      </c>
      <c r="D9" s="44">
        <v>3715</v>
      </c>
    </row>
    <row r="10" spans="1:4" ht="15.75">
      <c r="A10" s="8">
        <v>2</v>
      </c>
      <c r="B10" s="52" t="s">
        <v>5</v>
      </c>
      <c r="C10" s="44">
        <v>4024.8</v>
      </c>
      <c r="D10" s="44">
        <v>4050.7</v>
      </c>
    </row>
    <row r="11" spans="1:4" ht="15.75">
      <c r="A11" s="8">
        <v>3</v>
      </c>
      <c r="B11" s="52" t="s">
        <v>162</v>
      </c>
      <c r="C11" s="44">
        <v>6397.8</v>
      </c>
      <c r="D11" s="44">
        <v>6438.9</v>
      </c>
    </row>
    <row r="12" spans="1:4" ht="15.75">
      <c r="A12" s="8">
        <v>4</v>
      </c>
      <c r="B12" s="52" t="s">
        <v>6</v>
      </c>
      <c r="C12" s="44">
        <v>5126.6</v>
      </c>
      <c r="D12" s="44">
        <v>5159.5</v>
      </c>
    </row>
    <row r="13" spans="1:4" ht="15.75">
      <c r="A13" s="8">
        <v>5</v>
      </c>
      <c r="B13" s="52" t="s">
        <v>7</v>
      </c>
      <c r="C13" s="44">
        <v>9526.6</v>
      </c>
      <c r="D13" s="44">
        <v>9587.9</v>
      </c>
    </row>
    <row r="14" spans="1:4" ht="15.75">
      <c r="A14" s="8">
        <v>6</v>
      </c>
      <c r="B14" s="52" t="s">
        <v>8</v>
      </c>
      <c r="C14" s="44">
        <v>1970.3</v>
      </c>
      <c r="D14" s="44">
        <v>1982.9</v>
      </c>
    </row>
    <row r="15" spans="1:4" ht="15.75">
      <c r="A15" s="8">
        <v>7</v>
      </c>
      <c r="B15" s="52" t="s">
        <v>9</v>
      </c>
      <c r="C15" s="44">
        <v>2672.8</v>
      </c>
      <c r="D15" s="44">
        <v>2690</v>
      </c>
    </row>
    <row r="16" spans="1:4" ht="15.75">
      <c r="A16" s="8">
        <v>8</v>
      </c>
      <c r="B16" s="52" t="s">
        <v>10</v>
      </c>
      <c r="C16" s="44">
        <v>3577.7</v>
      </c>
      <c r="D16" s="44">
        <v>3600.7</v>
      </c>
    </row>
    <row r="17" spans="1:4" ht="15.75">
      <c r="A17" s="8">
        <v>9</v>
      </c>
      <c r="B17" s="52" t="s">
        <v>11</v>
      </c>
      <c r="C17" s="44">
        <v>2691.5</v>
      </c>
      <c r="D17" s="44">
        <v>2708.8</v>
      </c>
    </row>
    <row r="18" spans="1:4" ht="15.75">
      <c r="A18" s="8">
        <v>10</v>
      </c>
      <c r="B18" s="52" t="s">
        <v>12</v>
      </c>
      <c r="C18" s="44">
        <v>3637.1</v>
      </c>
      <c r="D18" s="44">
        <v>3660.5</v>
      </c>
    </row>
    <row r="19" spans="1:4" ht="15.75">
      <c r="A19" s="8">
        <v>11</v>
      </c>
      <c r="B19" s="52" t="s">
        <v>13</v>
      </c>
      <c r="C19" s="44">
        <v>2814.8</v>
      </c>
      <c r="D19" s="44">
        <v>2832.9</v>
      </c>
    </row>
    <row r="20" spans="1:4" ht="15.75">
      <c r="A20" s="8">
        <v>12</v>
      </c>
      <c r="B20" s="52" t="s">
        <v>14</v>
      </c>
      <c r="C20" s="44">
        <v>1632.3</v>
      </c>
      <c r="D20" s="44">
        <v>1642.8</v>
      </c>
    </row>
    <row r="21" spans="1:4" ht="15.75">
      <c r="A21" s="8">
        <v>13</v>
      </c>
      <c r="B21" s="52" t="s">
        <v>15</v>
      </c>
      <c r="C21" s="44">
        <v>1540.9</v>
      </c>
      <c r="D21" s="44">
        <v>1550.8</v>
      </c>
    </row>
    <row r="22" spans="1:4" ht="15.75">
      <c r="A22" s="8">
        <v>14</v>
      </c>
      <c r="B22" s="52" t="s">
        <v>16</v>
      </c>
      <c r="C22" s="44">
        <v>6726.9</v>
      </c>
      <c r="D22" s="44">
        <v>6770.2</v>
      </c>
    </row>
    <row r="23" spans="1:4" ht="15.75">
      <c r="A23" s="8">
        <v>15</v>
      </c>
      <c r="B23" s="52" t="s">
        <v>17</v>
      </c>
      <c r="C23" s="44">
        <v>2103.3</v>
      </c>
      <c r="D23" s="44">
        <v>2116.8</v>
      </c>
    </row>
    <row r="24" spans="1:4" ht="15.75">
      <c r="A24" s="8">
        <v>16</v>
      </c>
      <c r="B24" s="52" t="s">
        <v>18</v>
      </c>
      <c r="C24" s="44">
        <v>2536.1</v>
      </c>
      <c r="D24" s="44">
        <v>2552.5</v>
      </c>
    </row>
    <row r="25" spans="1:4" ht="15.75">
      <c r="A25" s="8">
        <v>17</v>
      </c>
      <c r="B25" s="52" t="s">
        <v>19</v>
      </c>
      <c r="C25" s="44">
        <v>2760.7</v>
      </c>
      <c r="D25" s="44">
        <v>2778.4</v>
      </c>
    </row>
    <row r="26" spans="1:4" ht="15.75">
      <c r="A26" s="8">
        <v>18</v>
      </c>
      <c r="B26" s="52" t="s">
        <v>20</v>
      </c>
      <c r="C26" s="44">
        <v>3619.4</v>
      </c>
      <c r="D26" s="44">
        <v>3642.7</v>
      </c>
    </row>
    <row r="27" spans="1:4" ht="15.75">
      <c r="A27" s="8">
        <v>19</v>
      </c>
      <c r="B27" s="52" t="s">
        <v>22</v>
      </c>
      <c r="C27" s="44">
        <v>34458.4</v>
      </c>
      <c r="D27" s="44">
        <v>34680</v>
      </c>
    </row>
    <row r="28" spans="1:4" ht="19.5" customHeight="1">
      <c r="A28" s="10"/>
      <c r="B28" s="11" t="s">
        <v>21</v>
      </c>
      <c r="C28" s="39">
        <f>SUM(C9:C27)</f>
        <v>101509.20000000001</v>
      </c>
      <c r="D28" s="39">
        <f>SUM(D9:D27)</f>
        <v>102162.00000000001</v>
      </c>
    </row>
    <row r="29" spans="1:3" ht="15.75">
      <c r="A29" s="2"/>
      <c r="B29" s="2"/>
      <c r="C29" s="2"/>
    </row>
    <row r="30" spans="3:4" ht="12.75">
      <c r="C30" s="135"/>
      <c r="D30" s="135"/>
    </row>
  </sheetData>
  <sheetProtection/>
  <mergeCells count="2">
    <mergeCell ref="A5:D5"/>
    <mergeCell ref="A4:D4"/>
  </mergeCells>
  <printOptions horizontalCentered="1"/>
  <pageMargins left="0.81" right="0.1968503937007874" top="0.46" bottom="0.984251968503937" header="0.1968503937007874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D29"/>
  <sheetViews>
    <sheetView view="pageBreakPreview" zoomScaleSheetLayoutView="100" zoomScalePageLayoutView="0" workbookViewId="0" topLeftCell="A1">
      <selection activeCell="A8" sqref="A8"/>
    </sheetView>
  </sheetViews>
  <sheetFormatPr defaultColWidth="9.140625" defaultRowHeight="12.75"/>
  <cols>
    <col min="2" max="2" width="29.140625" style="0" customWidth="1"/>
    <col min="3" max="4" width="19.00390625" style="0" customWidth="1"/>
  </cols>
  <sheetData>
    <row r="1" spans="1:4" ht="15.75">
      <c r="A1" s="2"/>
      <c r="B1" s="38"/>
      <c r="C1" s="38"/>
      <c r="D1" s="37" t="s">
        <v>159</v>
      </c>
    </row>
    <row r="2" spans="1:4" ht="15.75">
      <c r="A2" s="2"/>
      <c r="B2" s="38"/>
      <c r="C2" s="38"/>
      <c r="D2" s="37" t="s">
        <v>205</v>
      </c>
    </row>
    <row r="3" spans="1:3" ht="15.75">
      <c r="A3" s="2"/>
      <c r="B3" s="2"/>
      <c r="C3" s="2"/>
    </row>
    <row r="4" spans="1:4" ht="15.75" customHeight="1">
      <c r="A4" s="152" t="s">
        <v>0</v>
      </c>
      <c r="B4" s="152"/>
      <c r="C4" s="152"/>
      <c r="D4" s="152"/>
    </row>
    <row r="5" spans="1:4" ht="72.75" customHeight="1">
      <c r="A5" s="153" t="s">
        <v>225</v>
      </c>
      <c r="B5" s="153"/>
      <c r="C5" s="153"/>
      <c r="D5" s="153"/>
    </row>
    <row r="6" spans="1:3" ht="15.75">
      <c r="A6" s="4"/>
      <c r="B6" s="4"/>
      <c r="C6" s="4"/>
    </row>
    <row r="7" spans="1:4" ht="15.75">
      <c r="A7" s="4"/>
      <c r="B7" s="4"/>
      <c r="C7" s="4"/>
      <c r="D7" s="3" t="s">
        <v>1</v>
      </c>
    </row>
    <row r="8" spans="1:4" ht="31.5">
      <c r="A8" s="5" t="s">
        <v>2</v>
      </c>
      <c r="B8" s="41" t="s">
        <v>3</v>
      </c>
      <c r="C8" s="41" t="s">
        <v>206</v>
      </c>
      <c r="D8" s="41" t="s">
        <v>207</v>
      </c>
    </row>
    <row r="9" spans="1:4" ht="15.75">
      <c r="A9" s="59">
        <v>1</v>
      </c>
      <c r="B9" s="56" t="s">
        <v>4</v>
      </c>
      <c r="C9" s="43">
        <v>1382.4</v>
      </c>
      <c r="D9" s="43">
        <v>1391.3</v>
      </c>
    </row>
    <row r="10" spans="1:4" ht="15.75">
      <c r="A10" s="60">
        <v>2</v>
      </c>
      <c r="B10" s="57" t="s">
        <v>5</v>
      </c>
      <c r="C10" s="44">
        <v>2183.3</v>
      </c>
      <c r="D10" s="44">
        <v>2197.4</v>
      </c>
    </row>
    <row r="11" spans="1:4" ht="15.75">
      <c r="A11" s="60">
        <v>3</v>
      </c>
      <c r="B11" s="57" t="s">
        <v>162</v>
      </c>
      <c r="C11" s="44">
        <v>1430.8</v>
      </c>
      <c r="D11" s="44">
        <v>1440</v>
      </c>
    </row>
    <row r="12" spans="1:4" ht="15.75">
      <c r="A12" s="60">
        <v>4</v>
      </c>
      <c r="B12" s="57" t="s">
        <v>6</v>
      </c>
      <c r="C12" s="44">
        <v>1569.7</v>
      </c>
      <c r="D12" s="44">
        <v>1579.8</v>
      </c>
    </row>
    <row r="13" spans="1:4" ht="15.75">
      <c r="A13" s="60">
        <v>5</v>
      </c>
      <c r="B13" s="57" t="s">
        <v>7</v>
      </c>
      <c r="C13" s="44">
        <v>3329.9</v>
      </c>
      <c r="D13" s="44">
        <v>3351.3</v>
      </c>
    </row>
    <row r="14" spans="1:4" ht="15.75">
      <c r="A14" s="60">
        <v>6</v>
      </c>
      <c r="B14" s="57" t="s">
        <v>8</v>
      </c>
      <c r="C14" s="44">
        <v>781.6</v>
      </c>
      <c r="D14" s="44">
        <v>786.7</v>
      </c>
    </row>
    <row r="15" spans="1:4" ht="15.75">
      <c r="A15" s="60">
        <v>7</v>
      </c>
      <c r="B15" s="57" t="s">
        <v>9</v>
      </c>
      <c r="C15" s="44">
        <v>1056.2</v>
      </c>
      <c r="D15" s="44">
        <v>1063</v>
      </c>
    </row>
    <row r="16" spans="1:4" ht="15.75">
      <c r="A16" s="60">
        <v>8</v>
      </c>
      <c r="B16" s="57" t="s">
        <v>10</v>
      </c>
      <c r="C16" s="44">
        <v>574.9</v>
      </c>
      <c r="D16" s="44">
        <v>578.6</v>
      </c>
    </row>
    <row r="17" spans="1:4" ht="15.75">
      <c r="A17" s="60">
        <v>9</v>
      </c>
      <c r="B17" s="57" t="s">
        <v>11</v>
      </c>
      <c r="C17" s="44">
        <v>1327.5</v>
      </c>
      <c r="D17" s="44">
        <v>1336</v>
      </c>
    </row>
    <row r="18" spans="1:4" ht="15.75">
      <c r="A18" s="60">
        <v>10</v>
      </c>
      <c r="B18" s="57" t="s">
        <v>12</v>
      </c>
      <c r="C18" s="44">
        <v>1275.7</v>
      </c>
      <c r="D18" s="44">
        <v>1283.9</v>
      </c>
    </row>
    <row r="19" spans="1:4" ht="15.75">
      <c r="A19" s="60">
        <v>11</v>
      </c>
      <c r="B19" s="57" t="s">
        <v>13</v>
      </c>
      <c r="C19" s="44">
        <v>1114.3</v>
      </c>
      <c r="D19" s="44">
        <v>1121.5</v>
      </c>
    </row>
    <row r="20" spans="1:4" ht="15.75">
      <c r="A20" s="60">
        <v>12</v>
      </c>
      <c r="B20" s="57" t="s">
        <v>14</v>
      </c>
      <c r="C20" s="44">
        <v>182.3</v>
      </c>
      <c r="D20" s="44">
        <v>183.5</v>
      </c>
    </row>
    <row r="21" spans="1:4" ht="15.75">
      <c r="A21" s="60">
        <v>13</v>
      </c>
      <c r="B21" s="57" t="s">
        <v>15</v>
      </c>
      <c r="C21" s="44">
        <v>717.8</v>
      </c>
      <c r="D21" s="44">
        <v>722.5</v>
      </c>
    </row>
    <row r="22" spans="1:4" ht="15.75">
      <c r="A22" s="60">
        <v>14</v>
      </c>
      <c r="B22" s="57" t="s">
        <v>16</v>
      </c>
      <c r="C22" s="44">
        <v>1027.1</v>
      </c>
      <c r="D22" s="44">
        <v>1033.7</v>
      </c>
    </row>
    <row r="23" spans="1:4" ht="15.75">
      <c r="A23" s="60">
        <v>15</v>
      </c>
      <c r="B23" s="57" t="s">
        <v>17</v>
      </c>
      <c r="C23" s="44">
        <v>626.6</v>
      </c>
      <c r="D23" s="44">
        <v>630.6</v>
      </c>
    </row>
    <row r="24" spans="1:4" ht="15.75">
      <c r="A24" s="60">
        <v>16</v>
      </c>
      <c r="B24" s="57" t="s">
        <v>18</v>
      </c>
      <c r="C24" s="44">
        <v>743</v>
      </c>
      <c r="D24" s="44">
        <v>747.5</v>
      </c>
    </row>
    <row r="25" spans="1:4" ht="15.75">
      <c r="A25" s="60">
        <v>17</v>
      </c>
      <c r="B25" s="57" t="s">
        <v>19</v>
      </c>
      <c r="C25" s="44">
        <v>1159.5</v>
      </c>
      <c r="D25" s="44">
        <v>1167</v>
      </c>
    </row>
    <row r="26" spans="1:4" ht="15.75">
      <c r="A26" s="61"/>
      <c r="B26" s="58" t="s">
        <v>21</v>
      </c>
      <c r="C26" s="39">
        <f>SUM(C9:C25)</f>
        <v>20482.6</v>
      </c>
      <c r="D26" s="39">
        <f>SUM(D9:D25)</f>
        <v>20614.3</v>
      </c>
    </row>
    <row r="29" ht="12.75">
      <c r="C29" s="135"/>
    </row>
  </sheetData>
  <sheetProtection/>
  <mergeCells count="2">
    <mergeCell ref="A4:D4"/>
    <mergeCell ref="A5:D5"/>
  </mergeCells>
  <printOptions/>
  <pageMargins left="1.46" right="0.7" top="0.52" bottom="0.75" header="0.3" footer="0.3"/>
  <pageSetup horizontalDpi="600" verticalDpi="6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E31"/>
  <sheetViews>
    <sheetView view="pageBreakPreview" zoomScaleSheetLayoutView="100" zoomScalePageLayoutView="0" workbookViewId="0" topLeftCell="A1">
      <selection activeCell="B9" sqref="B9"/>
    </sheetView>
  </sheetViews>
  <sheetFormatPr defaultColWidth="9.140625" defaultRowHeight="12.75"/>
  <cols>
    <col min="1" max="1" width="7.7109375" style="0" customWidth="1"/>
    <col min="2" max="2" width="39.8515625" style="0" customWidth="1"/>
    <col min="3" max="4" width="19.421875" style="0" customWidth="1"/>
  </cols>
  <sheetData>
    <row r="1" spans="1:4" ht="15.75">
      <c r="A1" s="2"/>
      <c r="D1" s="37" t="s">
        <v>160</v>
      </c>
    </row>
    <row r="2" spans="1:4" ht="15.75">
      <c r="A2" s="2"/>
      <c r="D2" s="37" t="s">
        <v>205</v>
      </c>
    </row>
    <row r="3" spans="1:3" ht="15.75">
      <c r="A3" s="2"/>
      <c r="B3" s="2"/>
      <c r="C3" s="2"/>
    </row>
    <row r="4" spans="1:4" ht="19.5" customHeight="1">
      <c r="A4" s="146" t="s">
        <v>0</v>
      </c>
      <c r="B4" s="146"/>
      <c r="C4" s="146"/>
      <c r="D4" s="146"/>
    </row>
    <row r="5" spans="1:4" ht="50.25" customHeight="1">
      <c r="A5" s="145" t="s">
        <v>227</v>
      </c>
      <c r="B5" s="145"/>
      <c r="C5" s="145"/>
      <c r="D5" s="145"/>
    </row>
    <row r="6" spans="1:4" ht="12.75" customHeight="1">
      <c r="A6" s="46"/>
      <c r="B6" s="45"/>
      <c r="C6" s="45"/>
      <c r="D6" s="42"/>
    </row>
    <row r="7" spans="1:4" ht="15.75">
      <c r="A7" s="45"/>
      <c r="B7" s="45"/>
      <c r="C7" s="45"/>
      <c r="D7" s="48" t="s">
        <v>1</v>
      </c>
    </row>
    <row r="8" spans="1:4" ht="31.5">
      <c r="A8" s="41" t="s">
        <v>2</v>
      </c>
      <c r="B8" s="41" t="s">
        <v>3</v>
      </c>
      <c r="C8" s="41" t="s">
        <v>226</v>
      </c>
      <c r="D8" s="41" t="s">
        <v>223</v>
      </c>
    </row>
    <row r="9" spans="1:5" ht="16.5" customHeight="1">
      <c r="A9" s="6">
        <v>1</v>
      </c>
      <c r="B9" s="52" t="s">
        <v>4</v>
      </c>
      <c r="C9" s="44">
        <v>10320</v>
      </c>
      <c r="D9" s="44">
        <v>10386.4</v>
      </c>
      <c r="E9" s="83"/>
    </row>
    <row r="10" spans="1:5" ht="15.75">
      <c r="A10" s="8">
        <v>2</v>
      </c>
      <c r="B10" s="52" t="s">
        <v>5</v>
      </c>
      <c r="C10" s="44">
        <v>11268.6</v>
      </c>
      <c r="D10" s="44">
        <v>11341.1</v>
      </c>
      <c r="E10" s="83"/>
    </row>
    <row r="11" spans="1:5" ht="15.75">
      <c r="A11" s="8">
        <v>3</v>
      </c>
      <c r="B11" s="52" t="s">
        <v>162</v>
      </c>
      <c r="C11" s="44">
        <v>15227.3</v>
      </c>
      <c r="D11" s="44">
        <v>15325.2</v>
      </c>
      <c r="E11" s="83"/>
    </row>
    <row r="12" spans="1:5" ht="15.75">
      <c r="A12" s="8">
        <v>4</v>
      </c>
      <c r="B12" s="52" t="s">
        <v>6</v>
      </c>
      <c r="C12" s="44">
        <v>8852.8</v>
      </c>
      <c r="D12" s="44">
        <v>8909.7</v>
      </c>
      <c r="E12" s="83"/>
    </row>
    <row r="13" spans="1:5" ht="15.75">
      <c r="A13" s="8">
        <v>5</v>
      </c>
      <c r="B13" s="52" t="s">
        <v>7</v>
      </c>
      <c r="C13" s="44">
        <v>7634.7</v>
      </c>
      <c r="D13" s="44">
        <v>7683.8</v>
      </c>
      <c r="E13" s="83"/>
    </row>
    <row r="14" spans="1:5" ht="15.75">
      <c r="A14" s="8">
        <v>6</v>
      </c>
      <c r="B14" s="52" t="s">
        <v>8</v>
      </c>
      <c r="C14" s="44">
        <v>11141.1</v>
      </c>
      <c r="D14" s="44">
        <v>11212.8</v>
      </c>
      <c r="E14" s="83"/>
    </row>
    <row r="15" spans="1:5" ht="15.75">
      <c r="A15" s="8">
        <v>7</v>
      </c>
      <c r="B15" s="52" t="s">
        <v>9</v>
      </c>
      <c r="C15" s="44">
        <v>3045.6</v>
      </c>
      <c r="D15" s="44">
        <v>3065.2</v>
      </c>
      <c r="E15" s="83"/>
    </row>
    <row r="16" spans="1:5" ht="15.75">
      <c r="A16" s="8">
        <v>8</v>
      </c>
      <c r="B16" s="52" t="s">
        <v>10</v>
      </c>
      <c r="C16" s="44">
        <v>3536.9</v>
      </c>
      <c r="D16" s="44">
        <v>3559.6</v>
      </c>
      <c r="E16" s="83"/>
    </row>
    <row r="17" spans="1:5" ht="15.75">
      <c r="A17" s="8">
        <v>9</v>
      </c>
      <c r="B17" s="52" t="s">
        <v>11</v>
      </c>
      <c r="C17" s="44">
        <v>7154.1</v>
      </c>
      <c r="D17" s="44">
        <v>7200.1</v>
      </c>
      <c r="E17" s="83"/>
    </row>
    <row r="18" spans="1:5" ht="15.75">
      <c r="A18" s="8">
        <v>10</v>
      </c>
      <c r="B18" s="52" t="s">
        <v>12</v>
      </c>
      <c r="C18" s="44">
        <v>13549.4</v>
      </c>
      <c r="D18" s="44">
        <v>13636.5</v>
      </c>
      <c r="E18" s="83"/>
    </row>
    <row r="19" spans="1:5" ht="15.75">
      <c r="A19" s="8">
        <v>11</v>
      </c>
      <c r="B19" s="52" t="s">
        <v>13</v>
      </c>
      <c r="C19" s="44">
        <v>5639.5</v>
      </c>
      <c r="D19" s="44">
        <v>5675.8</v>
      </c>
      <c r="E19" s="83"/>
    </row>
    <row r="20" spans="1:5" ht="15.75">
      <c r="A20" s="8">
        <v>12</v>
      </c>
      <c r="B20" s="52" t="s">
        <v>14</v>
      </c>
      <c r="C20" s="44">
        <v>1845.6</v>
      </c>
      <c r="D20" s="44">
        <v>1857.5</v>
      </c>
      <c r="E20" s="83"/>
    </row>
    <row r="21" spans="1:5" ht="15.75">
      <c r="A21" s="8">
        <v>13</v>
      </c>
      <c r="B21" s="52" t="s">
        <v>15</v>
      </c>
      <c r="C21" s="44">
        <v>1401.3</v>
      </c>
      <c r="D21" s="44">
        <v>1410.3</v>
      </c>
      <c r="E21" s="83"/>
    </row>
    <row r="22" spans="1:5" ht="15.75">
      <c r="A22" s="8">
        <v>14</v>
      </c>
      <c r="B22" s="52" t="s">
        <v>16</v>
      </c>
      <c r="C22" s="44">
        <v>29969.2</v>
      </c>
      <c r="D22" s="44">
        <v>30161.9</v>
      </c>
      <c r="E22" s="83"/>
    </row>
    <row r="23" spans="1:5" ht="15.75">
      <c r="A23" s="8">
        <v>15</v>
      </c>
      <c r="B23" s="52" t="s">
        <v>17</v>
      </c>
      <c r="C23" s="44">
        <v>5345.5</v>
      </c>
      <c r="D23" s="44">
        <v>5379.9</v>
      </c>
      <c r="E23" s="83"/>
    </row>
    <row r="24" spans="1:5" ht="15.75">
      <c r="A24" s="8">
        <v>16</v>
      </c>
      <c r="B24" s="52" t="s">
        <v>18</v>
      </c>
      <c r="C24" s="44">
        <v>19443.4</v>
      </c>
      <c r="D24" s="44">
        <v>19568.2</v>
      </c>
      <c r="E24" s="83"/>
    </row>
    <row r="25" spans="1:5" ht="15.75">
      <c r="A25" s="8">
        <v>17</v>
      </c>
      <c r="B25" s="52" t="s">
        <v>19</v>
      </c>
      <c r="C25" s="44">
        <v>8756</v>
      </c>
      <c r="D25" s="44">
        <v>8812.3</v>
      </c>
      <c r="E25" s="83"/>
    </row>
    <row r="26" spans="1:5" ht="15.75">
      <c r="A26" s="8">
        <v>18</v>
      </c>
      <c r="B26" s="52" t="s">
        <v>20</v>
      </c>
      <c r="C26" s="44">
        <v>52318.1</v>
      </c>
      <c r="D26" s="44">
        <v>52654.5</v>
      </c>
      <c r="E26" s="83"/>
    </row>
    <row r="27" spans="1:5" ht="15.75">
      <c r="A27" s="8">
        <v>19</v>
      </c>
      <c r="B27" s="52" t="s">
        <v>22</v>
      </c>
      <c r="C27" s="44">
        <v>75292.7</v>
      </c>
      <c r="D27" s="44">
        <v>75776.9</v>
      </c>
      <c r="E27" s="83"/>
    </row>
    <row r="28" spans="1:4" ht="19.5" customHeight="1">
      <c r="A28" s="10"/>
      <c r="B28" s="11" t="s">
        <v>21</v>
      </c>
      <c r="C28" s="39">
        <f>SUM(C9:C27)</f>
        <v>291741.8</v>
      </c>
      <c r="D28" s="39">
        <f>SUM(D9:D27)</f>
        <v>293617.7</v>
      </c>
    </row>
    <row r="29" spans="1:3" ht="15.75">
      <c r="A29" s="2"/>
      <c r="B29" s="2"/>
      <c r="C29" s="2"/>
    </row>
    <row r="31" spans="3:4" ht="12.75">
      <c r="C31" s="135"/>
      <c r="D31" s="135"/>
    </row>
  </sheetData>
  <sheetProtection/>
  <mergeCells count="2">
    <mergeCell ref="A5:D5"/>
    <mergeCell ref="A4:D4"/>
  </mergeCells>
  <printOptions horizontalCentered="1"/>
  <pageMargins left="0.81" right="0.1968503937007874" top="0.51" bottom="0.984251968503937" header="0.1968503937007874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E30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7.7109375" style="0" customWidth="1"/>
    <col min="2" max="2" width="34.00390625" style="0" customWidth="1"/>
    <col min="3" max="4" width="19.140625" style="0" customWidth="1"/>
  </cols>
  <sheetData>
    <row r="1" spans="1:4" ht="15.75">
      <c r="A1" s="2"/>
      <c r="D1" s="37" t="s">
        <v>161</v>
      </c>
    </row>
    <row r="2" spans="1:4" ht="15.75">
      <c r="A2" s="2"/>
      <c r="D2" s="37" t="s">
        <v>205</v>
      </c>
    </row>
    <row r="3" spans="1:3" ht="15.75">
      <c r="A3" s="2"/>
      <c r="B3" s="2"/>
      <c r="C3" s="2"/>
    </row>
    <row r="4" spans="1:4" ht="19.5" customHeight="1">
      <c r="A4" s="146" t="s">
        <v>0</v>
      </c>
      <c r="B4" s="146"/>
      <c r="C4" s="146"/>
      <c r="D4" s="146"/>
    </row>
    <row r="5" spans="1:4" ht="80.25" customHeight="1">
      <c r="A5" s="145" t="s">
        <v>228</v>
      </c>
      <c r="B5" s="145"/>
      <c r="C5" s="145"/>
      <c r="D5" s="145"/>
    </row>
    <row r="6" spans="1:4" ht="12.75" customHeight="1">
      <c r="A6" s="46"/>
      <c r="B6" s="45"/>
      <c r="C6" s="45"/>
      <c r="D6" s="42"/>
    </row>
    <row r="7" spans="1:4" ht="15.75">
      <c r="A7" s="45"/>
      <c r="B7" s="45"/>
      <c r="C7" s="45"/>
      <c r="D7" s="48" t="s">
        <v>1</v>
      </c>
    </row>
    <row r="8" spans="1:4" ht="30.75" customHeight="1">
      <c r="A8" s="41" t="s">
        <v>2</v>
      </c>
      <c r="B8" s="41" t="s">
        <v>3</v>
      </c>
      <c r="C8" s="41" t="s">
        <v>226</v>
      </c>
      <c r="D8" s="41" t="s">
        <v>223</v>
      </c>
    </row>
    <row r="9" spans="1:5" ht="16.5" customHeight="1">
      <c r="A9" s="6">
        <v>1</v>
      </c>
      <c r="B9" s="52" t="s">
        <v>4</v>
      </c>
      <c r="C9" s="44">
        <v>497.6</v>
      </c>
      <c r="D9" s="44">
        <v>500.8</v>
      </c>
      <c r="E9" s="83"/>
    </row>
    <row r="10" spans="1:5" ht="15.75">
      <c r="A10" s="8">
        <v>2</v>
      </c>
      <c r="B10" s="52" t="s">
        <v>5</v>
      </c>
      <c r="C10" s="44">
        <v>497.6</v>
      </c>
      <c r="D10" s="44">
        <v>500.8</v>
      </c>
      <c r="E10" s="83"/>
    </row>
    <row r="11" spans="1:5" ht="15.75">
      <c r="A11" s="8">
        <v>3</v>
      </c>
      <c r="B11" s="52" t="s">
        <v>162</v>
      </c>
      <c r="C11" s="44">
        <v>497.6</v>
      </c>
      <c r="D11" s="44">
        <v>500.8</v>
      </c>
      <c r="E11" s="83"/>
    </row>
    <row r="12" spans="1:5" ht="15.75">
      <c r="A12" s="8">
        <v>4</v>
      </c>
      <c r="B12" s="52" t="s">
        <v>6</v>
      </c>
      <c r="C12" s="44">
        <v>497.9</v>
      </c>
      <c r="D12" s="44">
        <v>501.5</v>
      </c>
      <c r="E12" s="83"/>
    </row>
    <row r="13" spans="1:5" ht="15.75">
      <c r="A13" s="8">
        <v>5</v>
      </c>
      <c r="B13" s="52" t="s">
        <v>7</v>
      </c>
      <c r="C13" s="44">
        <v>702.2</v>
      </c>
      <c r="D13" s="44">
        <v>706.7</v>
      </c>
      <c r="E13" s="83"/>
    </row>
    <row r="14" spans="1:5" ht="15.75">
      <c r="A14" s="8">
        <v>6</v>
      </c>
      <c r="B14" s="52" t="s">
        <v>8</v>
      </c>
      <c r="C14" s="44">
        <v>609.6</v>
      </c>
      <c r="D14" s="44">
        <v>613.5</v>
      </c>
      <c r="E14" s="83"/>
    </row>
    <row r="15" spans="1:5" ht="15.75">
      <c r="A15" s="8">
        <v>7</v>
      </c>
      <c r="B15" s="52" t="s">
        <v>9</v>
      </c>
      <c r="C15" s="44">
        <v>262</v>
      </c>
      <c r="D15" s="44">
        <v>263.6</v>
      </c>
      <c r="E15" s="83"/>
    </row>
    <row r="16" spans="1:5" ht="15.75">
      <c r="A16" s="8">
        <v>8</v>
      </c>
      <c r="B16" s="52" t="s">
        <v>10</v>
      </c>
      <c r="C16" s="44">
        <v>262</v>
      </c>
      <c r="D16" s="44">
        <v>263.6</v>
      </c>
      <c r="E16" s="83"/>
    </row>
    <row r="17" spans="1:5" ht="15.75">
      <c r="A17" s="8">
        <v>9</v>
      </c>
      <c r="B17" s="52" t="s">
        <v>11</v>
      </c>
      <c r="C17" s="44">
        <v>262</v>
      </c>
      <c r="D17" s="44">
        <v>263.6</v>
      </c>
      <c r="E17" s="83"/>
    </row>
    <row r="18" spans="1:5" ht="15.75">
      <c r="A18" s="8">
        <v>10</v>
      </c>
      <c r="B18" s="52" t="s">
        <v>12</v>
      </c>
      <c r="C18" s="44">
        <v>497.6</v>
      </c>
      <c r="D18" s="44">
        <v>500.8</v>
      </c>
      <c r="E18" s="83"/>
    </row>
    <row r="19" spans="1:5" ht="15.75">
      <c r="A19" s="8">
        <v>11</v>
      </c>
      <c r="B19" s="52" t="s">
        <v>13</v>
      </c>
      <c r="C19" s="44">
        <v>262</v>
      </c>
      <c r="D19" s="44">
        <v>263.6</v>
      </c>
      <c r="E19" s="83"/>
    </row>
    <row r="20" spans="1:5" ht="15.75">
      <c r="A20" s="8">
        <v>12</v>
      </c>
      <c r="B20" s="52" t="s">
        <v>14</v>
      </c>
      <c r="C20" s="44">
        <v>303.5</v>
      </c>
      <c r="D20" s="44">
        <v>305.4</v>
      </c>
      <c r="E20" s="83"/>
    </row>
    <row r="21" spans="1:5" ht="15.75">
      <c r="A21" s="8">
        <v>13</v>
      </c>
      <c r="B21" s="52" t="s">
        <v>15</v>
      </c>
      <c r="C21" s="44">
        <v>303.5</v>
      </c>
      <c r="D21" s="44">
        <v>305.4</v>
      </c>
      <c r="E21" s="83"/>
    </row>
    <row r="22" spans="1:5" ht="15.75">
      <c r="A22" s="8">
        <v>14</v>
      </c>
      <c r="B22" s="52" t="s">
        <v>16</v>
      </c>
      <c r="C22" s="44">
        <v>702.2</v>
      </c>
      <c r="D22" s="44">
        <v>706.7</v>
      </c>
      <c r="E22" s="83"/>
    </row>
    <row r="23" spans="1:5" ht="15.75">
      <c r="A23" s="8">
        <v>15</v>
      </c>
      <c r="B23" s="52" t="s">
        <v>17</v>
      </c>
      <c r="C23" s="44">
        <v>262</v>
      </c>
      <c r="D23" s="44">
        <v>263.6</v>
      </c>
      <c r="E23" s="83"/>
    </row>
    <row r="24" spans="1:5" ht="15.75">
      <c r="A24" s="8">
        <v>16</v>
      </c>
      <c r="B24" s="52" t="s">
        <v>18</v>
      </c>
      <c r="C24" s="44">
        <v>497.3</v>
      </c>
      <c r="D24" s="44">
        <v>500.8</v>
      </c>
      <c r="E24" s="83"/>
    </row>
    <row r="25" spans="1:5" ht="15.75">
      <c r="A25" s="8">
        <v>17</v>
      </c>
      <c r="B25" s="52" t="s">
        <v>19</v>
      </c>
      <c r="C25" s="44">
        <v>262</v>
      </c>
      <c r="D25" s="44">
        <v>263.6</v>
      </c>
      <c r="E25" s="83"/>
    </row>
    <row r="26" spans="1:5" ht="15.75">
      <c r="A26" s="8">
        <v>18</v>
      </c>
      <c r="B26" s="52" t="s">
        <v>20</v>
      </c>
      <c r="C26" s="44">
        <v>497.2</v>
      </c>
      <c r="D26" s="44">
        <v>500.4</v>
      </c>
      <c r="E26" s="83"/>
    </row>
    <row r="27" spans="1:5" ht="15.75">
      <c r="A27" s="8">
        <v>19</v>
      </c>
      <c r="B27" s="52" t="s">
        <v>22</v>
      </c>
      <c r="C27" s="44">
        <v>9771.1</v>
      </c>
      <c r="D27" s="44">
        <v>9833.9</v>
      </c>
      <c r="E27" s="83"/>
    </row>
    <row r="28" spans="1:4" ht="19.5" customHeight="1">
      <c r="A28" s="10"/>
      <c r="B28" s="11" t="s">
        <v>21</v>
      </c>
      <c r="C28" s="39">
        <f>SUM(C9:C27)</f>
        <v>17446.9</v>
      </c>
      <c r="D28" s="39">
        <f>SUM(D9:D27)</f>
        <v>17559.1</v>
      </c>
    </row>
    <row r="29" spans="1:3" ht="15.75">
      <c r="A29" s="2"/>
      <c r="B29" s="2"/>
      <c r="C29" s="2"/>
    </row>
    <row r="30" spans="3:4" ht="12.75">
      <c r="C30" s="135"/>
      <c r="D30" s="135"/>
    </row>
  </sheetData>
  <sheetProtection/>
  <mergeCells count="2">
    <mergeCell ref="A5:D5"/>
    <mergeCell ref="A4:D4"/>
  </mergeCells>
  <printOptions horizontalCentered="1"/>
  <pageMargins left="0.81" right="0.1968503937007874" top="0.47" bottom="0.984251968503937" header="0.1968503937007874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1:D32"/>
  <sheetViews>
    <sheetView view="pageBreakPreview"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7.7109375" style="0" customWidth="1"/>
    <col min="2" max="2" width="31.8515625" style="0" customWidth="1"/>
    <col min="3" max="4" width="19.57421875" style="0" customWidth="1"/>
  </cols>
  <sheetData>
    <row r="1" spans="1:4" ht="15.75">
      <c r="A1" s="2"/>
      <c r="D1" s="37" t="s">
        <v>163</v>
      </c>
    </row>
    <row r="2" spans="1:4" ht="15.75">
      <c r="A2" s="2"/>
      <c r="D2" s="37" t="s">
        <v>205</v>
      </c>
    </row>
    <row r="3" spans="1:3" ht="15.75">
      <c r="A3" s="2"/>
      <c r="B3" s="2"/>
      <c r="C3" s="2"/>
    </row>
    <row r="4" spans="1:4" ht="19.5" customHeight="1">
      <c r="A4" s="146" t="s">
        <v>0</v>
      </c>
      <c r="B4" s="146"/>
      <c r="C4" s="146"/>
      <c r="D4" s="146"/>
    </row>
    <row r="5" spans="1:4" ht="51.75" customHeight="1">
      <c r="A5" s="145" t="s">
        <v>229</v>
      </c>
      <c r="B5" s="145"/>
      <c r="C5" s="145"/>
      <c r="D5" s="145"/>
    </row>
    <row r="6" spans="1:4" ht="15.75">
      <c r="A6" s="46"/>
      <c r="B6" s="45"/>
      <c r="C6" s="45"/>
      <c r="D6" s="42"/>
    </row>
    <row r="7" spans="1:4" ht="15.75">
      <c r="A7" s="45"/>
      <c r="B7" s="45"/>
      <c r="C7" s="45"/>
      <c r="D7" s="48" t="s">
        <v>1</v>
      </c>
    </row>
    <row r="8" spans="1:4" ht="29.25" customHeight="1">
      <c r="A8" s="41" t="s">
        <v>2</v>
      </c>
      <c r="B8" s="41" t="s">
        <v>3</v>
      </c>
      <c r="C8" s="41" t="s">
        <v>226</v>
      </c>
      <c r="D8" s="41" t="s">
        <v>223</v>
      </c>
    </row>
    <row r="9" spans="1:4" ht="16.5" customHeight="1">
      <c r="A9" s="6">
        <v>1</v>
      </c>
      <c r="B9" s="52" t="s">
        <v>4</v>
      </c>
      <c r="C9" s="44">
        <v>4515.6</v>
      </c>
      <c r="D9" s="44">
        <v>4544.7</v>
      </c>
    </row>
    <row r="10" spans="1:4" ht="15.75">
      <c r="A10" s="8">
        <v>2</v>
      </c>
      <c r="B10" s="52" t="s">
        <v>5</v>
      </c>
      <c r="C10" s="44">
        <v>4386.9</v>
      </c>
      <c r="D10" s="44">
        <v>4415.1</v>
      </c>
    </row>
    <row r="11" spans="1:4" ht="15.75">
      <c r="A11" s="8">
        <v>3</v>
      </c>
      <c r="B11" s="52" t="s">
        <v>162</v>
      </c>
      <c r="C11" s="44">
        <v>7031.4</v>
      </c>
      <c r="D11" s="44">
        <v>7076.7</v>
      </c>
    </row>
    <row r="12" spans="1:4" ht="15.75">
      <c r="A12" s="8">
        <v>4</v>
      </c>
      <c r="B12" s="52" t="s">
        <v>6</v>
      </c>
      <c r="C12" s="44">
        <v>5125.2</v>
      </c>
      <c r="D12" s="44">
        <v>5158.2</v>
      </c>
    </row>
    <row r="13" spans="1:4" ht="15.75">
      <c r="A13" s="8">
        <v>5</v>
      </c>
      <c r="B13" s="52" t="s">
        <v>7</v>
      </c>
      <c r="C13" s="44">
        <v>10466.4</v>
      </c>
      <c r="D13" s="44">
        <v>10533.7</v>
      </c>
    </row>
    <row r="14" spans="1:4" ht="15.75">
      <c r="A14" s="8">
        <v>6</v>
      </c>
      <c r="B14" s="52" t="s">
        <v>8</v>
      </c>
      <c r="C14" s="44">
        <v>1981.3</v>
      </c>
      <c r="D14" s="44">
        <v>1994.1</v>
      </c>
    </row>
    <row r="15" spans="1:4" ht="15.75">
      <c r="A15" s="8">
        <v>7</v>
      </c>
      <c r="B15" s="52" t="s">
        <v>9</v>
      </c>
      <c r="C15" s="44">
        <v>3732.3</v>
      </c>
      <c r="D15" s="44">
        <v>3756.3</v>
      </c>
    </row>
    <row r="16" spans="1:4" ht="15.75">
      <c r="A16" s="8">
        <v>8</v>
      </c>
      <c r="B16" s="52" t="s">
        <v>10</v>
      </c>
      <c r="C16" s="44">
        <v>5163.6</v>
      </c>
      <c r="D16" s="44">
        <v>5196.8</v>
      </c>
    </row>
    <row r="17" spans="1:4" ht="15.75">
      <c r="A17" s="8">
        <v>9</v>
      </c>
      <c r="B17" s="52" t="s">
        <v>11</v>
      </c>
      <c r="C17" s="44">
        <v>3815.3</v>
      </c>
      <c r="D17" s="44">
        <v>3839.8</v>
      </c>
    </row>
    <row r="18" spans="1:4" ht="15.75">
      <c r="A18" s="8">
        <v>10</v>
      </c>
      <c r="B18" s="52" t="s">
        <v>12</v>
      </c>
      <c r="C18" s="44">
        <v>5433.9</v>
      </c>
      <c r="D18" s="44">
        <v>5468.8</v>
      </c>
    </row>
    <row r="19" spans="1:4" ht="15.75">
      <c r="A19" s="8">
        <v>11</v>
      </c>
      <c r="B19" s="52" t="s">
        <v>13</v>
      </c>
      <c r="C19" s="44">
        <v>2862.9</v>
      </c>
      <c r="D19" s="44">
        <v>2881.4</v>
      </c>
    </row>
    <row r="20" spans="1:4" ht="15.75">
      <c r="A20" s="8">
        <v>12</v>
      </c>
      <c r="B20" s="52" t="s">
        <v>14</v>
      </c>
      <c r="C20" s="44">
        <v>497.7</v>
      </c>
      <c r="D20" s="44">
        <v>500.9</v>
      </c>
    </row>
    <row r="21" spans="1:4" ht="15.75">
      <c r="A21" s="8">
        <v>13</v>
      </c>
      <c r="B21" s="52" t="s">
        <v>15</v>
      </c>
      <c r="C21" s="44">
        <v>2385.2</v>
      </c>
      <c r="D21" s="44">
        <v>2400.5</v>
      </c>
    </row>
    <row r="22" spans="1:4" ht="15.75">
      <c r="A22" s="8">
        <v>14</v>
      </c>
      <c r="B22" s="52" t="s">
        <v>16</v>
      </c>
      <c r="C22" s="44">
        <v>6776.8</v>
      </c>
      <c r="D22" s="44">
        <v>6820.4</v>
      </c>
    </row>
    <row r="23" spans="1:4" ht="15.75">
      <c r="A23" s="8">
        <v>15</v>
      </c>
      <c r="B23" s="52" t="s">
        <v>17</v>
      </c>
      <c r="C23" s="44">
        <v>2488.1</v>
      </c>
      <c r="D23" s="44">
        <v>2504.1</v>
      </c>
    </row>
    <row r="24" spans="1:4" ht="15.75">
      <c r="A24" s="8">
        <v>16</v>
      </c>
      <c r="B24" s="52" t="s">
        <v>18</v>
      </c>
      <c r="C24" s="44">
        <v>3010.5</v>
      </c>
      <c r="D24" s="44">
        <v>3029.6</v>
      </c>
    </row>
    <row r="25" spans="1:4" ht="15.75">
      <c r="A25" s="8">
        <v>17</v>
      </c>
      <c r="B25" s="52" t="s">
        <v>19</v>
      </c>
      <c r="C25" s="44">
        <v>3459.6</v>
      </c>
      <c r="D25" s="44">
        <v>3481.9</v>
      </c>
    </row>
    <row r="26" spans="1:4" ht="15.75">
      <c r="A26" s="8">
        <v>18</v>
      </c>
      <c r="B26" s="52" t="s">
        <v>20</v>
      </c>
      <c r="C26" s="44">
        <v>3197.7</v>
      </c>
      <c r="D26" s="44">
        <v>3218.3</v>
      </c>
    </row>
    <row r="27" spans="1:4" ht="15.75">
      <c r="A27" s="8">
        <v>19</v>
      </c>
      <c r="B27" s="52" t="s">
        <v>22</v>
      </c>
      <c r="C27" s="44">
        <v>52072.2</v>
      </c>
      <c r="D27" s="44">
        <v>52407</v>
      </c>
    </row>
    <row r="28" spans="1:4" ht="19.5" customHeight="1">
      <c r="A28" s="10"/>
      <c r="B28" s="11" t="s">
        <v>21</v>
      </c>
      <c r="C28" s="39">
        <f>SUM(C9:C27)</f>
        <v>128402.6</v>
      </c>
      <c r="D28" s="39">
        <f>SUM(D9:D27)</f>
        <v>129228.30000000002</v>
      </c>
    </row>
    <row r="29" spans="1:3" ht="15.75">
      <c r="A29" s="2"/>
      <c r="B29" s="2"/>
      <c r="C29" s="2"/>
    </row>
    <row r="32" spans="3:4" ht="12.75">
      <c r="C32" s="135"/>
      <c r="D32" s="135"/>
    </row>
  </sheetData>
  <sheetProtection/>
  <mergeCells count="2">
    <mergeCell ref="A5:D5"/>
    <mergeCell ref="A4:D4"/>
  </mergeCells>
  <printOptions horizontalCentered="1"/>
  <pageMargins left="0.81" right="0.1968503937007874" top="0.48" bottom="0.984251968503937" header="0.196850393700787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outlinePr summaryRight="0"/>
    <pageSetUpPr fitToPage="1"/>
  </sheetPr>
  <dimension ref="A1:D27"/>
  <sheetViews>
    <sheetView view="pageBreakPreview" zoomScale="90" zoomScaleSheetLayoutView="90" zoomScalePageLayoutView="0" workbookViewId="0" topLeftCell="A1">
      <selection activeCell="D34" sqref="D34"/>
    </sheetView>
  </sheetViews>
  <sheetFormatPr defaultColWidth="9.140625" defaultRowHeight="12.75"/>
  <cols>
    <col min="1" max="1" width="7.7109375" style="116" customWidth="1"/>
    <col min="2" max="2" width="37.57421875" style="116" customWidth="1"/>
    <col min="3" max="4" width="18.140625" style="116" customWidth="1"/>
    <col min="5" max="16384" width="9.140625" style="116" customWidth="1"/>
  </cols>
  <sheetData>
    <row r="1" spans="1:4" ht="15.75">
      <c r="A1" s="115"/>
      <c r="D1" s="117" t="s">
        <v>149</v>
      </c>
    </row>
    <row r="2" spans="1:4" ht="15.75">
      <c r="A2" s="115"/>
      <c r="D2" s="118" t="s">
        <v>205</v>
      </c>
    </row>
    <row r="3" spans="1:3" ht="15.75">
      <c r="A3" s="115"/>
      <c r="B3" s="115"/>
      <c r="C3" s="115"/>
    </row>
    <row r="4" spans="1:4" ht="19.5" customHeight="1">
      <c r="A4" s="143" t="s">
        <v>0</v>
      </c>
      <c r="B4" s="143"/>
      <c r="C4" s="143"/>
      <c r="D4" s="143"/>
    </row>
    <row r="5" spans="1:4" ht="48" customHeight="1">
      <c r="A5" s="144" t="s">
        <v>209</v>
      </c>
      <c r="B5" s="144"/>
      <c r="C5" s="144"/>
      <c r="D5" s="144"/>
    </row>
    <row r="6" spans="1:3" ht="15.75">
      <c r="A6" s="119"/>
      <c r="B6" s="119"/>
      <c r="C6" s="119"/>
    </row>
    <row r="7" spans="1:4" ht="15.75">
      <c r="A7" s="119"/>
      <c r="B7" s="119"/>
      <c r="C7" s="119"/>
      <c r="D7" s="120" t="s">
        <v>1</v>
      </c>
    </row>
    <row r="8" spans="1:4" ht="51.75" customHeight="1">
      <c r="A8" s="140" t="s">
        <v>2</v>
      </c>
      <c r="B8" s="140" t="s">
        <v>3</v>
      </c>
      <c r="C8" s="41" t="s">
        <v>206</v>
      </c>
      <c r="D8" s="41" t="s">
        <v>207</v>
      </c>
    </row>
    <row r="9" spans="1:4" ht="16.5" customHeight="1">
      <c r="A9" s="121">
        <v>1</v>
      </c>
      <c r="B9" s="137" t="s">
        <v>4</v>
      </c>
      <c r="C9" s="122">
        <v>63.3</v>
      </c>
      <c r="D9" s="122">
        <v>62.9</v>
      </c>
    </row>
    <row r="10" spans="1:4" ht="15.75">
      <c r="A10" s="123">
        <v>2</v>
      </c>
      <c r="B10" s="138" t="s">
        <v>5</v>
      </c>
      <c r="C10" s="124">
        <v>75.2</v>
      </c>
      <c r="D10" s="124">
        <v>74.7</v>
      </c>
    </row>
    <row r="11" spans="1:4" ht="15.75">
      <c r="A11" s="123">
        <v>3</v>
      </c>
      <c r="B11" s="138" t="s">
        <v>162</v>
      </c>
      <c r="C11" s="124">
        <v>151.3</v>
      </c>
      <c r="D11" s="124">
        <v>150.3</v>
      </c>
    </row>
    <row r="12" spans="1:4" ht="15.75">
      <c r="A12" s="123">
        <v>4</v>
      </c>
      <c r="B12" s="138" t="s">
        <v>6</v>
      </c>
      <c r="C12" s="124">
        <v>149.7</v>
      </c>
      <c r="D12" s="124">
        <v>148.7</v>
      </c>
    </row>
    <row r="13" spans="1:4" ht="15.75">
      <c r="A13" s="123">
        <v>5</v>
      </c>
      <c r="B13" s="138" t="s">
        <v>7</v>
      </c>
      <c r="C13" s="124">
        <v>207.6</v>
      </c>
      <c r="D13" s="124">
        <v>206.3</v>
      </c>
    </row>
    <row r="14" spans="1:4" ht="15.75">
      <c r="A14" s="123">
        <v>6</v>
      </c>
      <c r="B14" s="138" t="s">
        <v>8</v>
      </c>
      <c r="C14" s="124">
        <v>71.1</v>
      </c>
      <c r="D14" s="124">
        <v>70.7</v>
      </c>
    </row>
    <row r="15" spans="1:4" ht="15.75">
      <c r="A15" s="123">
        <v>7</v>
      </c>
      <c r="B15" s="138" t="s">
        <v>9</v>
      </c>
      <c r="C15" s="124">
        <v>51.8</v>
      </c>
      <c r="D15" s="124">
        <v>51.5</v>
      </c>
    </row>
    <row r="16" spans="1:4" ht="15.75">
      <c r="A16" s="123">
        <v>8</v>
      </c>
      <c r="B16" s="138" t="s">
        <v>10</v>
      </c>
      <c r="C16" s="124">
        <v>96.4</v>
      </c>
      <c r="D16" s="124">
        <v>95.8</v>
      </c>
    </row>
    <row r="17" spans="1:4" ht="15.75">
      <c r="A17" s="123">
        <v>9</v>
      </c>
      <c r="B17" s="138" t="s">
        <v>11</v>
      </c>
      <c r="C17" s="124">
        <v>68.9</v>
      </c>
      <c r="D17" s="124">
        <v>68.5</v>
      </c>
    </row>
    <row r="18" spans="1:4" ht="15.75">
      <c r="A18" s="123">
        <v>10</v>
      </c>
      <c r="B18" s="138" t="s">
        <v>12</v>
      </c>
      <c r="C18" s="124">
        <v>201.7</v>
      </c>
      <c r="D18" s="124">
        <v>200.5</v>
      </c>
    </row>
    <row r="19" spans="1:4" ht="15.75">
      <c r="A19" s="123">
        <v>11</v>
      </c>
      <c r="B19" s="138" t="s">
        <v>13</v>
      </c>
      <c r="C19" s="124">
        <v>78.1</v>
      </c>
      <c r="D19" s="124">
        <v>77.6</v>
      </c>
    </row>
    <row r="20" spans="1:4" ht="15.75">
      <c r="A20" s="123">
        <v>12</v>
      </c>
      <c r="B20" s="138" t="s">
        <v>14</v>
      </c>
      <c r="C20" s="124">
        <v>38.6</v>
      </c>
      <c r="D20" s="124">
        <v>38.3</v>
      </c>
    </row>
    <row r="21" spans="1:4" ht="15.75">
      <c r="A21" s="123">
        <v>13</v>
      </c>
      <c r="B21" s="138" t="s">
        <v>15</v>
      </c>
      <c r="C21" s="124">
        <v>158.3</v>
      </c>
      <c r="D21" s="124">
        <v>157.3</v>
      </c>
    </row>
    <row r="22" spans="1:4" ht="15.75">
      <c r="A22" s="123">
        <v>14</v>
      </c>
      <c r="B22" s="138" t="s">
        <v>16</v>
      </c>
      <c r="C22" s="125">
        <v>155.5</v>
      </c>
      <c r="D22" s="125">
        <v>154.5</v>
      </c>
    </row>
    <row r="23" spans="1:4" ht="15.75">
      <c r="A23" s="123">
        <v>15</v>
      </c>
      <c r="B23" s="138" t="s">
        <v>17</v>
      </c>
      <c r="C23" s="124">
        <v>41.6</v>
      </c>
      <c r="D23" s="124">
        <v>41.3</v>
      </c>
    </row>
    <row r="24" spans="1:4" ht="15.75">
      <c r="A24" s="123">
        <v>16</v>
      </c>
      <c r="B24" s="138" t="s">
        <v>18</v>
      </c>
      <c r="C24" s="124">
        <v>51.3</v>
      </c>
      <c r="D24" s="124">
        <v>51</v>
      </c>
    </row>
    <row r="25" spans="1:4" ht="15.75">
      <c r="A25" s="123">
        <v>17</v>
      </c>
      <c r="B25" s="138" t="s">
        <v>19</v>
      </c>
      <c r="C25" s="124">
        <v>69.1</v>
      </c>
      <c r="D25" s="124">
        <v>68.6</v>
      </c>
    </row>
    <row r="26" spans="1:4" ht="15.75">
      <c r="A26" s="123">
        <v>18</v>
      </c>
      <c r="B26" s="138" t="s">
        <v>20</v>
      </c>
      <c r="C26" s="124">
        <v>56.1</v>
      </c>
      <c r="D26" s="124">
        <v>55.7</v>
      </c>
    </row>
    <row r="27" spans="1:4" ht="15.75">
      <c r="A27" s="126"/>
      <c r="B27" s="139" t="s">
        <v>21</v>
      </c>
      <c r="C27" s="127">
        <f>SUM(C9:C26)</f>
        <v>1785.5999999999995</v>
      </c>
      <c r="D27" s="127">
        <f>SUM(D9:D26)</f>
        <v>1774.1999999999998</v>
      </c>
    </row>
  </sheetData>
  <sheetProtection/>
  <mergeCells count="2">
    <mergeCell ref="A4:D4"/>
    <mergeCell ref="A5:D5"/>
  </mergeCells>
  <printOptions horizontalCentered="1"/>
  <pageMargins left="0.8267716535433072" right="0.1968503937007874" top="0.5118110236220472" bottom="0.984251968503937" header="0.1968503937007874" footer="0.5118110236220472"/>
  <pageSetup fitToHeight="1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1:E29"/>
  <sheetViews>
    <sheetView view="pageBreakPreview" zoomScale="90" zoomScaleSheetLayoutView="90" workbookViewId="0" topLeftCell="A1">
      <selection activeCell="B8" sqref="B8"/>
    </sheetView>
  </sheetViews>
  <sheetFormatPr defaultColWidth="9.140625" defaultRowHeight="12.75"/>
  <cols>
    <col min="1" max="1" width="7.7109375" style="0" customWidth="1"/>
    <col min="2" max="2" width="35.57421875" style="0" customWidth="1"/>
    <col min="3" max="4" width="19.28125" style="0" customWidth="1"/>
  </cols>
  <sheetData>
    <row r="1" spans="1:4" ht="15.75">
      <c r="A1" s="2"/>
      <c r="D1" s="37" t="s">
        <v>164</v>
      </c>
    </row>
    <row r="2" spans="1:4" ht="15.75">
      <c r="A2" s="2"/>
      <c r="D2" s="37" t="s">
        <v>205</v>
      </c>
    </row>
    <row r="3" spans="1:3" ht="15.75">
      <c r="A3" s="2"/>
      <c r="B3" s="2"/>
      <c r="C3" s="2"/>
    </row>
    <row r="4" spans="1:4" ht="19.5" customHeight="1">
      <c r="A4" s="146" t="s">
        <v>0</v>
      </c>
      <c r="B4" s="146"/>
      <c r="C4" s="146"/>
      <c r="D4" s="146"/>
    </row>
    <row r="5" spans="1:4" ht="90.75" customHeight="1">
      <c r="A5" s="145" t="s">
        <v>230</v>
      </c>
      <c r="B5" s="145"/>
      <c r="C5" s="145"/>
      <c r="D5" s="145"/>
    </row>
    <row r="6" spans="1:4" ht="12.75" customHeight="1">
      <c r="A6" s="46"/>
      <c r="B6" s="45"/>
      <c r="C6" s="45"/>
      <c r="D6" s="42"/>
    </row>
    <row r="7" spans="1:4" ht="15.75">
      <c r="A7" s="45"/>
      <c r="B7" s="45"/>
      <c r="C7" s="45"/>
      <c r="D7" s="48" t="s">
        <v>1</v>
      </c>
    </row>
    <row r="8" spans="1:4" ht="34.5" customHeight="1">
      <c r="A8" s="41" t="s">
        <v>2</v>
      </c>
      <c r="B8" s="41" t="s">
        <v>3</v>
      </c>
      <c r="C8" s="41" t="s">
        <v>226</v>
      </c>
      <c r="D8" s="41" t="s">
        <v>223</v>
      </c>
    </row>
    <row r="9" spans="1:5" ht="16.5" customHeight="1">
      <c r="A9" s="6">
        <v>1</v>
      </c>
      <c r="B9" s="51" t="s">
        <v>4</v>
      </c>
      <c r="C9" s="7">
        <v>5384.8</v>
      </c>
      <c r="D9" s="7">
        <v>5419.4</v>
      </c>
      <c r="E9" s="83"/>
    </row>
    <row r="10" spans="1:5" ht="15.75">
      <c r="A10" s="8">
        <v>2</v>
      </c>
      <c r="B10" s="52" t="s">
        <v>5</v>
      </c>
      <c r="C10" s="9">
        <v>6303.2</v>
      </c>
      <c r="D10" s="9">
        <v>6343.8</v>
      </c>
      <c r="E10" s="83"/>
    </row>
    <row r="11" spans="1:5" ht="15.75">
      <c r="A11" s="8">
        <v>3</v>
      </c>
      <c r="B11" s="52" t="s">
        <v>162</v>
      </c>
      <c r="C11" s="9">
        <v>10109.8</v>
      </c>
      <c r="D11" s="9">
        <v>10174.8</v>
      </c>
      <c r="E11" s="83"/>
    </row>
    <row r="12" spans="1:5" ht="15.75">
      <c r="A12" s="8">
        <v>4</v>
      </c>
      <c r="B12" s="52" t="s">
        <v>6</v>
      </c>
      <c r="C12" s="9">
        <v>6049.6</v>
      </c>
      <c r="D12" s="9">
        <v>6088.5</v>
      </c>
      <c r="E12" s="83"/>
    </row>
    <row r="13" spans="1:5" ht="15.75">
      <c r="A13" s="8">
        <v>5</v>
      </c>
      <c r="B13" s="52" t="s">
        <v>7</v>
      </c>
      <c r="C13" s="9">
        <v>15785.3</v>
      </c>
      <c r="D13" s="9">
        <v>15886.8</v>
      </c>
      <c r="E13" s="83"/>
    </row>
    <row r="14" spans="1:5" ht="15.75">
      <c r="A14" s="8">
        <v>6</v>
      </c>
      <c r="B14" s="52" t="s">
        <v>8</v>
      </c>
      <c r="C14" s="9">
        <v>3035.5</v>
      </c>
      <c r="D14" s="9">
        <v>3055</v>
      </c>
      <c r="E14" s="83"/>
    </row>
    <row r="15" spans="1:5" ht="15.75">
      <c r="A15" s="8">
        <v>7</v>
      </c>
      <c r="B15" s="52" t="s">
        <v>9</v>
      </c>
      <c r="C15" s="9">
        <v>3501</v>
      </c>
      <c r="D15" s="9">
        <v>3523.6</v>
      </c>
      <c r="E15" s="83"/>
    </row>
    <row r="16" spans="1:5" ht="15.75">
      <c r="A16" s="8">
        <v>8</v>
      </c>
      <c r="B16" s="52" t="s">
        <v>10</v>
      </c>
      <c r="C16" s="9">
        <v>5072.2</v>
      </c>
      <c r="D16" s="9">
        <v>5104.8</v>
      </c>
      <c r="E16" s="83"/>
    </row>
    <row r="17" spans="1:5" ht="15.75">
      <c r="A17" s="8">
        <v>9</v>
      </c>
      <c r="B17" s="52" t="s">
        <v>11</v>
      </c>
      <c r="C17" s="9">
        <v>4105.4</v>
      </c>
      <c r="D17" s="9">
        <v>4131.8</v>
      </c>
      <c r="E17" s="83"/>
    </row>
    <row r="18" spans="1:5" ht="15.75">
      <c r="A18" s="8">
        <v>10</v>
      </c>
      <c r="B18" s="52" t="s">
        <v>12</v>
      </c>
      <c r="C18" s="9">
        <v>7181.5</v>
      </c>
      <c r="D18" s="9">
        <v>7227.7</v>
      </c>
      <c r="E18" s="83"/>
    </row>
    <row r="19" spans="1:5" ht="15.75">
      <c r="A19" s="8">
        <v>11</v>
      </c>
      <c r="B19" s="52" t="s">
        <v>13</v>
      </c>
      <c r="C19" s="9">
        <v>4239.6</v>
      </c>
      <c r="D19" s="9">
        <v>4266.9</v>
      </c>
      <c r="E19" s="83"/>
    </row>
    <row r="20" spans="1:5" ht="15.75">
      <c r="A20" s="8">
        <v>12</v>
      </c>
      <c r="B20" s="52" t="s">
        <v>14</v>
      </c>
      <c r="C20" s="9">
        <v>960.6</v>
      </c>
      <c r="D20" s="9">
        <v>966.8</v>
      </c>
      <c r="E20" s="83"/>
    </row>
    <row r="21" spans="1:5" ht="15.75">
      <c r="A21" s="8">
        <v>13</v>
      </c>
      <c r="B21" s="52" t="s">
        <v>15</v>
      </c>
      <c r="C21" s="9">
        <v>3299.8</v>
      </c>
      <c r="D21" s="9">
        <v>3321</v>
      </c>
      <c r="E21" s="83"/>
    </row>
    <row r="22" spans="1:5" ht="15.75">
      <c r="A22" s="8">
        <v>14</v>
      </c>
      <c r="B22" s="52" t="s">
        <v>16</v>
      </c>
      <c r="C22" s="9">
        <v>9705.2</v>
      </c>
      <c r="D22" s="9">
        <v>9767.6</v>
      </c>
      <c r="E22" s="83"/>
    </row>
    <row r="23" spans="1:5" ht="15.75">
      <c r="A23" s="8">
        <v>15</v>
      </c>
      <c r="B23" s="52" t="s">
        <v>17</v>
      </c>
      <c r="C23" s="9">
        <v>3114.3</v>
      </c>
      <c r="D23" s="9">
        <v>3134.3</v>
      </c>
      <c r="E23" s="83"/>
    </row>
    <row r="24" spans="1:5" ht="15.75">
      <c r="A24" s="8">
        <v>16</v>
      </c>
      <c r="B24" s="52" t="s">
        <v>18</v>
      </c>
      <c r="C24" s="9">
        <v>3973.4</v>
      </c>
      <c r="D24" s="9">
        <v>3998.8</v>
      </c>
      <c r="E24" s="83"/>
    </row>
    <row r="25" spans="1:5" ht="15.75">
      <c r="A25" s="8">
        <v>17</v>
      </c>
      <c r="B25" s="52" t="s">
        <v>19</v>
      </c>
      <c r="C25" s="9">
        <v>4222.8</v>
      </c>
      <c r="D25" s="9">
        <v>4249.9</v>
      </c>
      <c r="E25" s="83"/>
    </row>
    <row r="26" spans="1:4" ht="19.5" customHeight="1">
      <c r="A26" s="10"/>
      <c r="B26" s="11" t="s">
        <v>21</v>
      </c>
      <c r="C26" s="39">
        <f>SUM(C9:C25)</f>
        <v>96044</v>
      </c>
      <c r="D26" s="39">
        <f>SUM(D9:D25)</f>
        <v>96661.50000000001</v>
      </c>
    </row>
    <row r="27" spans="1:3" ht="15.75">
      <c r="A27" s="2"/>
      <c r="B27" s="2"/>
      <c r="C27" s="2"/>
    </row>
    <row r="29" spans="3:4" ht="12.75">
      <c r="C29" s="135"/>
      <c r="D29" s="135"/>
    </row>
  </sheetData>
  <sheetProtection/>
  <mergeCells count="2">
    <mergeCell ref="A5:D5"/>
    <mergeCell ref="A4:D4"/>
  </mergeCells>
  <printOptions horizontalCentered="1"/>
  <pageMargins left="0.81" right="0.1968503937007874" top="0.41" bottom="0.984251968503937" header="0.1968503937007874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E30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7.7109375" style="0" customWidth="1"/>
    <col min="2" max="2" width="38.7109375" style="0" customWidth="1"/>
    <col min="3" max="4" width="19.140625" style="0" customWidth="1"/>
  </cols>
  <sheetData>
    <row r="1" spans="1:4" ht="15.75">
      <c r="A1" s="2"/>
      <c r="D1" s="37" t="s">
        <v>195</v>
      </c>
    </row>
    <row r="2" spans="1:4" ht="15.75">
      <c r="A2" s="2"/>
      <c r="D2" s="37" t="s">
        <v>205</v>
      </c>
    </row>
    <row r="3" spans="1:3" ht="15.75">
      <c r="A3" s="2"/>
      <c r="B3" s="2"/>
      <c r="C3" s="2"/>
    </row>
    <row r="4" spans="1:4" ht="19.5" customHeight="1">
      <c r="A4" s="146" t="s">
        <v>0</v>
      </c>
      <c r="B4" s="146"/>
      <c r="C4" s="146"/>
      <c r="D4" s="146"/>
    </row>
    <row r="5" spans="1:4" ht="54" customHeight="1">
      <c r="A5" s="145" t="s">
        <v>231</v>
      </c>
      <c r="B5" s="145"/>
      <c r="C5" s="145"/>
      <c r="D5" s="145"/>
    </row>
    <row r="6" spans="1:4" ht="12.75" customHeight="1">
      <c r="A6" s="46"/>
      <c r="B6" s="45"/>
      <c r="C6" s="45"/>
      <c r="D6" s="42"/>
    </row>
    <row r="7" spans="1:4" ht="15.75">
      <c r="A7" s="45"/>
      <c r="B7" s="45"/>
      <c r="C7" s="45"/>
      <c r="D7" s="48" t="s">
        <v>1</v>
      </c>
    </row>
    <row r="8" spans="1:4" ht="31.5">
      <c r="A8" s="41" t="s">
        <v>2</v>
      </c>
      <c r="B8" s="41" t="s">
        <v>3</v>
      </c>
      <c r="C8" s="41" t="s">
        <v>226</v>
      </c>
      <c r="D8" s="41" t="s">
        <v>223</v>
      </c>
    </row>
    <row r="9" spans="1:5" ht="16.5" customHeight="1">
      <c r="A9" s="6">
        <v>1</v>
      </c>
      <c r="B9" s="52" t="s">
        <v>4</v>
      </c>
      <c r="C9" s="44">
        <v>6965.6</v>
      </c>
      <c r="D9" s="44">
        <v>7010.4</v>
      </c>
      <c r="E9" s="83"/>
    </row>
    <row r="10" spans="1:5" ht="15.75">
      <c r="A10" s="8">
        <v>2</v>
      </c>
      <c r="B10" s="52" t="s">
        <v>5</v>
      </c>
      <c r="C10" s="44">
        <v>7723.9</v>
      </c>
      <c r="D10" s="44">
        <v>7773.6</v>
      </c>
      <c r="E10" s="83"/>
    </row>
    <row r="11" spans="1:5" ht="15.75">
      <c r="A11" s="8">
        <v>3</v>
      </c>
      <c r="B11" s="52" t="s">
        <v>162</v>
      </c>
      <c r="C11" s="44">
        <v>16047.7</v>
      </c>
      <c r="D11" s="44">
        <v>16150.9</v>
      </c>
      <c r="E11" s="83"/>
    </row>
    <row r="12" spans="1:5" ht="15.75">
      <c r="A12" s="8">
        <v>4</v>
      </c>
      <c r="B12" s="52" t="s">
        <v>6</v>
      </c>
      <c r="C12" s="44">
        <v>7170.9</v>
      </c>
      <c r="D12" s="44">
        <v>7217</v>
      </c>
      <c r="E12" s="83"/>
    </row>
    <row r="13" spans="1:5" ht="15.75">
      <c r="A13" s="8">
        <v>5</v>
      </c>
      <c r="B13" s="52" t="s">
        <v>7</v>
      </c>
      <c r="C13" s="44">
        <v>14518.8</v>
      </c>
      <c r="D13" s="44">
        <v>14612.1</v>
      </c>
      <c r="E13" s="83"/>
    </row>
    <row r="14" spans="1:5" ht="15.75">
      <c r="A14" s="8">
        <v>6</v>
      </c>
      <c r="B14" s="52" t="s">
        <v>8</v>
      </c>
      <c r="C14" s="44">
        <v>5331</v>
      </c>
      <c r="D14" s="44">
        <v>5365.2</v>
      </c>
      <c r="E14" s="83"/>
    </row>
    <row r="15" spans="1:5" ht="15.75">
      <c r="A15" s="8">
        <v>7</v>
      </c>
      <c r="B15" s="52" t="s">
        <v>9</v>
      </c>
      <c r="C15" s="44">
        <v>4737.2</v>
      </c>
      <c r="D15" s="44">
        <v>4767.7</v>
      </c>
      <c r="E15" s="83"/>
    </row>
    <row r="16" spans="1:5" ht="15.75">
      <c r="A16" s="8">
        <v>8</v>
      </c>
      <c r="B16" s="52" t="s">
        <v>10</v>
      </c>
      <c r="C16" s="44">
        <v>4021.6</v>
      </c>
      <c r="D16" s="44">
        <v>4047.5</v>
      </c>
      <c r="E16" s="83"/>
    </row>
    <row r="17" spans="1:5" ht="15.75">
      <c r="A17" s="8">
        <v>9</v>
      </c>
      <c r="B17" s="52" t="s">
        <v>11</v>
      </c>
      <c r="C17" s="44">
        <v>7242.1</v>
      </c>
      <c r="D17" s="44">
        <v>7288.7</v>
      </c>
      <c r="E17" s="83"/>
    </row>
    <row r="18" spans="1:5" ht="15.75">
      <c r="A18" s="8">
        <v>10</v>
      </c>
      <c r="B18" s="52" t="s">
        <v>12</v>
      </c>
      <c r="C18" s="44">
        <v>10066.1</v>
      </c>
      <c r="D18" s="44">
        <v>10130.9</v>
      </c>
      <c r="E18" s="83"/>
    </row>
    <row r="19" spans="1:5" ht="15.75">
      <c r="A19" s="8">
        <v>11</v>
      </c>
      <c r="B19" s="52" t="s">
        <v>13</v>
      </c>
      <c r="C19" s="44">
        <v>5639.9</v>
      </c>
      <c r="D19" s="44">
        <v>5676.2</v>
      </c>
      <c r="E19" s="83"/>
    </row>
    <row r="20" spans="1:5" ht="15.75">
      <c r="A20" s="8">
        <v>12</v>
      </c>
      <c r="B20" s="52" t="s">
        <v>14</v>
      </c>
      <c r="C20" s="44">
        <v>1648.9</v>
      </c>
      <c r="D20" s="44">
        <v>1659.5</v>
      </c>
      <c r="E20" s="83"/>
    </row>
    <row r="21" spans="1:5" ht="15.75">
      <c r="A21" s="8">
        <v>13</v>
      </c>
      <c r="B21" s="52" t="s">
        <v>15</v>
      </c>
      <c r="C21" s="44">
        <v>3765.4</v>
      </c>
      <c r="D21" s="44">
        <v>3789.6</v>
      </c>
      <c r="E21" s="83"/>
    </row>
    <row r="22" spans="1:5" ht="15.75">
      <c r="A22" s="8">
        <v>14</v>
      </c>
      <c r="B22" s="52" t="s">
        <v>16</v>
      </c>
      <c r="C22" s="44">
        <v>13160.6</v>
      </c>
      <c r="D22" s="44">
        <v>13245.2</v>
      </c>
      <c r="E22" s="83"/>
    </row>
    <row r="23" spans="1:5" ht="15.75">
      <c r="A23" s="8">
        <v>15</v>
      </c>
      <c r="B23" s="52" t="s">
        <v>17</v>
      </c>
      <c r="C23" s="44">
        <v>4007.3</v>
      </c>
      <c r="D23" s="44">
        <v>4033.1</v>
      </c>
      <c r="E23" s="83"/>
    </row>
    <row r="24" spans="1:5" ht="15.75">
      <c r="A24" s="8">
        <v>16</v>
      </c>
      <c r="B24" s="52" t="s">
        <v>18</v>
      </c>
      <c r="C24" s="44">
        <v>5875.8</v>
      </c>
      <c r="D24" s="44">
        <v>5913.6</v>
      </c>
      <c r="E24" s="83"/>
    </row>
    <row r="25" spans="1:5" ht="15.75">
      <c r="A25" s="8">
        <v>17</v>
      </c>
      <c r="B25" s="52" t="s">
        <v>19</v>
      </c>
      <c r="C25" s="44">
        <v>5668.6</v>
      </c>
      <c r="D25" s="44">
        <v>5704.8</v>
      </c>
      <c r="E25" s="83"/>
    </row>
    <row r="26" spans="1:5" ht="15.75">
      <c r="A26" s="8">
        <v>18</v>
      </c>
      <c r="B26" s="52" t="s">
        <v>20</v>
      </c>
      <c r="C26" s="44">
        <v>7386.5</v>
      </c>
      <c r="D26" s="44">
        <v>7434</v>
      </c>
      <c r="E26" s="83"/>
    </row>
    <row r="27" spans="1:5" ht="15.75">
      <c r="A27" s="8">
        <v>19</v>
      </c>
      <c r="B27" s="52" t="s">
        <v>22</v>
      </c>
      <c r="C27" s="44">
        <v>26733.9</v>
      </c>
      <c r="D27" s="44">
        <v>26905.8</v>
      </c>
      <c r="E27" s="83"/>
    </row>
    <row r="28" spans="1:4" ht="19.5" customHeight="1">
      <c r="A28" s="10"/>
      <c r="B28" s="11" t="s">
        <v>21</v>
      </c>
      <c r="C28" s="39">
        <f>SUM(C9:C27)</f>
        <v>157711.80000000002</v>
      </c>
      <c r="D28" s="39">
        <f>SUM(D9:D27)</f>
        <v>158725.8</v>
      </c>
    </row>
    <row r="29" spans="1:3" ht="15.75">
      <c r="A29" s="2"/>
      <c r="B29" s="2"/>
      <c r="C29" s="2"/>
    </row>
    <row r="30" ht="12.75">
      <c r="D30" s="135"/>
    </row>
  </sheetData>
  <sheetProtection/>
  <mergeCells count="2">
    <mergeCell ref="A5:D5"/>
    <mergeCell ref="A4:D4"/>
  </mergeCells>
  <printOptions horizontalCentered="1"/>
  <pageMargins left="0.81" right="0.1968503937007874" top="0.44" bottom="0.984251968503937" header="0.1968503937007874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1:D24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7.7109375" style="0" customWidth="1"/>
    <col min="2" max="2" width="38.28125" style="0" customWidth="1"/>
    <col min="3" max="4" width="19.00390625" style="0" customWidth="1"/>
  </cols>
  <sheetData>
    <row r="1" spans="1:4" ht="15.75">
      <c r="A1" s="2"/>
      <c r="D1" s="37" t="s">
        <v>196</v>
      </c>
    </row>
    <row r="2" spans="1:4" ht="15.75">
      <c r="A2" s="2"/>
      <c r="D2" s="37" t="s">
        <v>205</v>
      </c>
    </row>
    <row r="3" spans="1:3" ht="15.75">
      <c r="A3" s="2"/>
      <c r="B3" s="2"/>
      <c r="C3" s="2"/>
    </row>
    <row r="4" spans="1:4" ht="19.5" customHeight="1">
      <c r="A4" s="146" t="s">
        <v>0</v>
      </c>
      <c r="B4" s="146"/>
      <c r="C4" s="146"/>
      <c r="D4" s="146"/>
    </row>
    <row r="5" spans="1:4" ht="80.25" customHeight="1">
      <c r="A5" s="145" t="s">
        <v>232</v>
      </c>
      <c r="B5" s="145"/>
      <c r="C5" s="145"/>
      <c r="D5" s="145"/>
    </row>
    <row r="6" spans="1:4" ht="12.75" customHeight="1">
      <c r="A6" s="46"/>
      <c r="B6" s="45"/>
      <c r="C6" s="45"/>
      <c r="D6" s="42"/>
    </row>
    <row r="7" spans="1:4" ht="15.75">
      <c r="A7" s="45"/>
      <c r="B7" s="45"/>
      <c r="C7" s="45"/>
      <c r="D7" s="48" t="s">
        <v>1</v>
      </c>
    </row>
    <row r="8" spans="1:4" ht="31.5">
      <c r="A8" s="41" t="s">
        <v>2</v>
      </c>
      <c r="B8" s="41" t="s">
        <v>3</v>
      </c>
      <c r="C8" s="5" t="s">
        <v>226</v>
      </c>
      <c r="D8" s="5" t="s">
        <v>223</v>
      </c>
    </row>
    <row r="9" spans="1:4" ht="18.75" customHeight="1">
      <c r="A9" s="59">
        <v>1</v>
      </c>
      <c r="B9" s="51" t="s">
        <v>4</v>
      </c>
      <c r="C9" s="95">
        <v>31.4</v>
      </c>
      <c r="D9" s="95">
        <v>31.6</v>
      </c>
    </row>
    <row r="10" spans="1:4" ht="15.75">
      <c r="A10" s="60">
        <v>2</v>
      </c>
      <c r="B10" s="52" t="s">
        <v>5</v>
      </c>
      <c r="C10" s="96">
        <v>10.5</v>
      </c>
      <c r="D10" s="96">
        <v>10.5</v>
      </c>
    </row>
    <row r="11" spans="1:4" ht="15.75">
      <c r="A11" s="60">
        <v>3</v>
      </c>
      <c r="B11" s="52" t="s">
        <v>6</v>
      </c>
      <c r="C11" s="96">
        <v>9.4</v>
      </c>
      <c r="D11" s="96">
        <v>9.5</v>
      </c>
    </row>
    <row r="12" spans="1:4" ht="15.75">
      <c r="A12" s="60">
        <v>4</v>
      </c>
      <c r="B12" s="52" t="s">
        <v>7</v>
      </c>
      <c r="C12" s="96">
        <v>73.7</v>
      </c>
      <c r="D12" s="96">
        <v>74.2</v>
      </c>
    </row>
    <row r="13" spans="1:4" ht="15.75">
      <c r="A13" s="60">
        <v>5</v>
      </c>
      <c r="B13" s="52" t="s">
        <v>8</v>
      </c>
      <c r="C13" s="96">
        <v>9.4</v>
      </c>
      <c r="D13" s="96">
        <v>9.5</v>
      </c>
    </row>
    <row r="14" spans="1:4" ht="15.75">
      <c r="A14" s="60">
        <v>6</v>
      </c>
      <c r="B14" s="52" t="s">
        <v>10</v>
      </c>
      <c r="C14" s="96">
        <v>55.5</v>
      </c>
      <c r="D14" s="96">
        <v>55.9</v>
      </c>
    </row>
    <row r="15" spans="1:4" ht="15.75">
      <c r="A15" s="60">
        <v>7</v>
      </c>
      <c r="B15" s="52" t="s">
        <v>11</v>
      </c>
      <c r="C15" s="96">
        <v>9.4</v>
      </c>
      <c r="D15" s="96">
        <v>9.5</v>
      </c>
    </row>
    <row r="16" spans="1:4" ht="15.75">
      <c r="A16" s="60">
        <v>8</v>
      </c>
      <c r="B16" s="52" t="s">
        <v>12</v>
      </c>
      <c r="C16" s="96">
        <v>51.2</v>
      </c>
      <c r="D16" s="96">
        <v>51.5</v>
      </c>
    </row>
    <row r="17" spans="1:4" ht="15.75">
      <c r="A17" s="60">
        <v>9</v>
      </c>
      <c r="B17" s="52" t="s">
        <v>15</v>
      </c>
      <c r="C17" s="96">
        <v>55.5</v>
      </c>
      <c r="D17" s="96">
        <v>55.9</v>
      </c>
    </row>
    <row r="18" spans="1:4" ht="15.75">
      <c r="A18" s="60">
        <v>10</v>
      </c>
      <c r="B18" s="52" t="s">
        <v>16</v>
      </c>
      <c r="C18" s="96">
        <v>30.3</v>
      </c>
      <c r="D18" s="96">
        <v>30.4</v>
      </c>
    </row>
    <row r="19" spans="1:4" ht="15.75">
      <c r="A19" s="60">
        <v>11</v>
      </c>
      <c r="B19" s="52" t="s">
        <v>19</v>
      </c>
      <c r="C19" s="96">
        <v>9.4</v>
      </c>
      <c r="D19" s="96">
        <v>9.5</v>
      </c>
    </row>
    <row r="20" spans="1:4" ht="15.75">
      <c r="A20" s="60">
        <v>12</v>
      </c>
      <c r="B20" s="52" t="s">
        <v>20</v>
      </c>
      <c r="C20" s="96">
        <v>9.4</v>
      </c>
      <c r="D20" s="96">
        <v>9.5</v>
      </c>
    </row>
    <row r="21" spans="1:4" ht="15.75">
      <c r="A21" s="60">
        <v>13</v>
      </c>
      <c r="B21" s="52" t="s">
        <v>22</v>
      </c>
      <c r="C21" s="96">
        <v>801.4</v>
      </c>
      <c r="D21" s="96">
        <v>806.5</v>
      </c>
    </row>
    <row r="22" spans="1:4" ht="18.75" customHeight="1">
      <c r="A22" s="61"/>
      <c r="B22" s="11" t="s">
        <v>21</v>
      </c>
      <c r="C22" s="39">
        <f>SUM(C9:C21)</f>
        <v>1156.5</v>
      </c>
      <c r="D22" s="39">
        <f>SUM(D9:D21)</f>
        <v>1164</v>
      </c>
    </row>
    <row r="23" spans="1:3" ht="15.75">
      <c r="A23" s="2"/>
      <c r="B23" s="2"/>
      <c r="C23" s="2"/>
    </row>
    <row r="24" spans="3:4" ht="12.75">
      <c r="C24" s="135"/>
      <c r="D24" s="135"/>
    </row>
  </sheetData>
  <sheetProtection/>
  <mergeCells count="2">
    <mergeCell ref="A5:D5"/>
    <mergeCell ref="A4:D4"/>
  </mergeCells>
  <printOptions horizontalCentered="1"/>
  <pageMargins left="0.81" right="0.1968503937007874" top="0.5905511811023623" bottom="0.984251968503937" header="0.1968503937007874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A1:D33"/>
  <sheetViews>
    <sheetView view="pageBreakPreview" zoomScaleSheetLayoutView="100" zoomScalePageLayoutView="0" workbookViewId="0" topLeftCell="A1">
      <selection activeCell="B9" sqref="B9"/>
    </sheetView>
  </sheetViews>
  <sheetFormatPr defaultColWidth="9.140625" defaultRowHeight="12.75"/>
  <cols>
    <col min="1" max="1" width="7.7109375" style="0" customWidth="1"/>
    <col min="2" max="2" width="39.8515625" style="0" customWidth="1"/>
    <col min="3" max="4" width="19.140625" style="0" customWidth="1"/>
  </cols>
  <sheetData>
    <row r="1" spans="1:4" ht="15.75">
      <c r="A1" s="2"/>
      <c r="D1" s="37" t="s">
        <v>197</v>
      </c>
    </row>
    <row r="2" spans="1:4" ht="15.75">
      <c r="A2" s="2"/>
      <c r="D2" s="37" t="s">
        <v>205</v>
      </c>
    </row>
    <row r="3" spans="1:3" ht="15.75">
      <c r="A3" s="2"/>
      <c r="B3" s="2"/>
      <c r="C3" s="2"/>
    </row>
    <row r="4" spans="1:4" ht="19.5" customHeight="1">
      <c r="A4" s="146" t="s">
        <v>0</v>
      </c>
      <c r="B4" s="146"/>
      <c r="C4" s="146"/>
      <c r="D4" s="146"/>
    </row>
    <row r="5" spans="1:4" ht="60" customHeight="1">
      <c r="A5" s="145" t="s">
        <v>233</v>
      </c>
      <c r="B5" s="145"/>
      <c r="C5" s="145"/>
      <c r="D5" s="145"/>
    </row>
    <row r="6" spans="1:4" ht="12.75" customHeight="1">
      <c r="A6" s="46"/>
      <c r="B6" s="45"/>
      <c r="C6" s="45"/>
      <c r="D6" s="42"/>
    </row>
    <row r="7" spans="1:4" ht="15.75">
      <c r="A7" s="45"/>
      <c r="B7" s="45"/>
      <c r="C7" s="45"/>
      <c r="D7" s="48" t="s">
        <v>1</v>
      </c>
    </row>
    <row r="8" spans="1:4" ht="31.5">
      <c r="A8" s="41" t="s">
        <v>2</v>
      </c>
      <c r="B8" s="41" t="s">
        <v>3</v>
      </c>
      <c r="C8" s="41" t="s">
        <v>226</v>
      </c>
      <c r="D8" s="41" t="s">
        <v>223</v>
      </c>
    </row>
    <row r="9" spans="1:4" ht="16.5" customHeight="1">
      <c r="A9" s="6">
        <v>1</v>
      </c>
      <c r="B9" s="52" t="s">
        <v>4</v>
      </c>
      <c r="C9" s="44">
        <v>3219.9</v>
      </c>
      <c r="D9" s="44">
        <v>3240.6</v>
      </c>
    </row>
    <row r="10" spans="1:4" ht="15.75">
      <c r="A10" s="8">
        <v>2</v>
      </c>
      <c r="B10" s="52" t="s">
        <v>5</v>
      </c>
      <c r="C10" s="44">
        <v>4406.7</v>
      </c>
      <c r="D10" s="44">
        <v>4435</v>
      </c>
    </row>
    <row r="11" spans="1:4" ht="15.75">
      <c r="A11" s="8">
        <v>3</v>
      </c>
      <c r="B11" s="52" t="s">
        <v>162</v>
      </c>
      <c r="C11" s="44">
        <v>7361.3</v>
      </c>
      <c r="D11" s="44">
        <v>7408.6</v>
      </c>
    </row>
    <row r="12" spans="1:4" ht="15.75">
      <c r="A12" s="8">
        <v>4</v>
      </c>
      <c r="B12" s="52" t="s">
        <v>6</v>
      </c>
      <c r="C12" s="44">
        <v>5363.6</v>
      </c>
      <c r="D12" s="44">
        <v>5398.1</v>
      </c>
    </row>
    <row r="13" spans="1:4" ht="15.75">
      <c r="A13" s="8">
        <v>5</v>
      </c>
      <c r="B13" s="52" t="s">
        <v>7</v>
      </c>
      <c r="C13" s="44">
        <v>10870</v>
      </c>
      <c r="D13" s="44">
        <v>10939.9</v>
      </c>
    </row>
    <row r="14" spans="1:4" ht="15.75">
      <c r="A14" s="8">
        <v>6</v>
      </c>
      <c r="B14" s="52" t="s">
        <v>8</v>
      </c>
      <c r="C14" s="44">
        <v>2967.7</v>
      </c>
      <c r="D14" s="44">
        <v>2986.8</v>
      </c>
    </row>
    <row r="15" spans="1:4" ht="15.75">
      <c r="A15" s="8">
        <v>7</v>
      </c>
      <c r="B15" s="52" t="s">
        <v>9</v>
      </c>
      <c r="C15" s="44">
        <v>3234.4</v>
      </c>
      <c r="D15" s="44">
        <v>3255.2</v>
      </c>
    </row>
    <row r="16" spans="1:4" ht="15.75">
      <c r="A16" s="8">
        <v>8</v>
      </c>
      <c r="B16" s="52" t="s">
        <v>10</v>
      </c>
      <c r="C16" s="44">
        <v>2520.1</v>
      </c>
      <c r="D16" s="44">
        <v>2536.3</v>
      </c>
    </row>
    <row r="17" spans="1:4" ht="15.75">
      <c r="A17" s="8">
        <v>9</v>
      </c>
      <c r="B17" s="52" t="s">
        <v>11</v>
      </c>
      <c r="C17" s="44">
        <v>1931.1</v>
      </c>
      <c r="D17" s="44">
        <v>1943.6</v>
      </c>
    </row>
    <row r="18" spans="1:4" ht="15.75">
      <c r="A18" s="8">
        <v>10</v>
      </c>
      <c r="B18" s="52" t="s">
        <v>12</v>
      </c>
      <c r="C18" s="44">
        <v>4223.8</v>
      </c>
      <c r="D18" s="44">
        <v>4250.9</v>
      </c>
    </row>
    <row r="19" spans="1:4" ht="15.75">
      <c r="A19" s="8">
        <v>11</v>
      </c>
      <c r="B19" s="52" t="s">
        <v>13</v>
      </c>
      <c r="C19" s="44">
        <v>2239.6</v>
      </c>
      <c r="D19" s="44">
        <v>2254</v>
      </c>
    </row>
    <row r="20" spans="1:4" ht="15.75">
      <c r="A20" s="8">
        <v>12</v>
      </c>
      <c r="B20" s="52" t="s">
        <v>14</v>
      </c>
      <c r="C20" s="44">
        <v>684.8</v>
      </c>
      <c r="D20" s="44">
        <v>689.2</v>
      </c>
    </row>
    <row r="21" spans="1:4" ht="15.75">
      <c r="A21" s="8">
        <v>13</v>
      </c>
      <c r="B21" s="52" t="s">
        <v>15</v>
      </c>
      <c r="C21" s="44">
        <v>1699.2</v>
      </c>
      <c r="D21" s="44">
        <v>1710.1</v>
      </c>
    </row>
    <row r="22" spans="1:4" ht="15.75">
      <c r="A22" s="8">
        <v>14</v>
      </c>
      <c r="B22" s="52" t="s">
        <v>16</v>
      </c>
      <c r="C22" s="44">
        <v>9829.2</v>
      </c>
      <c r="D22" s="44">
        <v>9892.4</v>
      </c>
    </row>
    <row r="23" spans="1:4" ht="15.75">
      <c r="A23" s="8">
        <v>15</v>
      </c>
      <c r="B23" s="52" t="s">
        <v>17</v>
      </c>
      <c r="C23" s="44">
        <v>1965</v>
      </c>
      <c r="D23" s="44">
        <v>1977.7</v>
      </c>
    </row>
    <row r="24" spans="1:4" ht="15.75">
      <c r="A24" s="8">
        <v>16</v>
      </c>
      <c r="B24" s="52" t="s">
        <v>18</v>
      </c>
      <c r="C24" s="44">
        <v>2375.7</v>
      </c>
      <c r="D24" s="44">
        <v>2391.1</v>
      </c>
    </row>
    <row r="25" spans="1:4" ht="15.75">
      <c r="A25" s="8">
        <v>17</v>
      </c>
      <c r="B25" s="52" t="s">
        <v>19</v>
      </c>
      <c r="C25" s="44">
        <v>2836.4</v>
      </c>
      <c r="D25" s="44">
        <v>2854.5</v>
      </c>
    </row>
    <row r="26" spans="1:4" ht="15.75">
      <c r="A26" s="8">
        <v>18</v>
      </c>
      <c r="B26" s="52" t="s">
        <v>20</v>
      </c>
      <c r="C26" s="44">
        <v>9724.3</v>
      </c>
      <c r="D26" s="44">
        <v>9786.8</v>
      </c>
    </row>
    <row r="27" spans="1:4" ht="15.75">
      <c r="A27" s="8">
        <v>19</v>
      </c>
      <c r="B27" s="52" t="s">
        <v>22</v>
      </c>
      <c r="C27" s="44">
        <v>40479.9</v>
      </c>
      <c r="D27" s="44">
        <v>40740.2</v>
      </c>
    </row>
    <row r="28" spans="1:4" ht="19.5" customHeight="1">
      <c r="A28" s="10"/>
      <c r="B28" s="11" t="s">
        <v>21</v>
      </c>
      <c r="C28" s="39">
        <f>SUM(C9:C27)</f>
        <v>117932.69999999998</v>
      </c>
      <c r="D28" s="39">
        <f>SUM(D9:D27)</f>
        <v>118691</v>
      </c>
    </row>
    <row r="29" spans="1:3" ht="15.75">
      <c r="A29" s="2"/>
      <c r="B29" s="2"/>
      <c r="C29" s="2"/>
    </row>
    <row r="33" spans="3:4" ht="12.75">
      <c r="C33" s="135"/>
      <c r="D33" s="135"/>
    </row>
  </sheetData>
  <sheetProtection/>
  <mergeCells count="2">
    <mergeCell ref="A5:D5"/>
    <mergeCell ref="A4:D4"/>
  </mergeCells>
  <printOptions horizontalCentered="1"/>
  <pageMargins left="0.81" right="0.1968503937007874" top="0.54" bottom="0.984251968503937" header="0.1968503937007874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A1:D30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7.7109375" style="0" customWidth="1"/>
    <col min="2" max="2" width="39.8515625" style="0" customWidth="1"/>
    <col min="3" max="4" width="19.28125" style="0" customWidth="1"/>
  </cols>
  <sheetData>
    <row r="1" spans="1:4" ht="15.75">
      <c r="A1" s="2"/>
      <c r="D1" s="37" t="s">
        <v>198</v>
      </c>
    </row>
    <row r="2" spans="1:4" ht="15.75">
      <c r="A2" s="2"/>
      <c r="D2" s="37" t="s">
        <v>205</v>
      </c>
    </row>
    <row r="3" spans="1:3" ht="15.75">
      <c r="A3" s="2"/>
      <c r="B3" s="2"/>
      <c r="C3" s="2"/>
    </row>
    <row r="4" spans="1:4" ht="19.5" customHeight="1">
      <c r="A4" s="146" t="s">
        <v>0</v>
      </c>
      <c r="B4" s="146"/>
      <c r="C4" s="146"/>
      <c r="D4" s="146"/>
    </row>
    <row r="5" spans="1:4" ht="46.5" customHeight="1">
      <c r="A5" s="145" t="s">
        <v>242</v>
      </c>
      <c r="B5" s="145"/>
      <c r="C5" s="145"/>
      <c r="D5" s="145"/>
    </row>
    <row r="6" spans="1:4" ht="12.75" customHeight="1">
      <c r="A6" s="46"/>
      <c r="B6" s="45"/>
      <c r="C6" s="45"/>
      <c r="D6" s="42"/>
    </row>
    <row r="7" spans="1:4" ht="15.75">
      <c r="A7" s="45"/>
      <c r="B7" s="45"/>
      <c r="C7" s="45"/>
      <c r="D7" s="48" t="s">
        <v>1</v>
      </c>
    </row>
    <row r="8" spans="1:4" ht="31.5">
      <c r="A8" s="41" t="s">
        <v>2</v>
      </c>
      <c r="B8" s="41" t="s">
        <v>3</v>
      </c>
      <c r="C8" s="41" t="s">
        <v>226</v>
      </c>
      <c r="D8" s="41" t="s">
        <v>223</v>
      </c>
    </row>
    <row r="9" spans="1:4" ht="16.5" customHeight="1">
      <c r="A9" s="6">
        <v>1</v>
      </c>
      <c r="B9" s="52" t="s">
        <v>4</v>
      </c>
      <c r="C9" s="55">
        <v>384.3</v>
      </c>
      <c r="D9" s="55">
        <v>386.8</v>
      </c>
    </row>
    <row r="10" spans="1:4" ht="15.75">
      <c r="A10" s="8">
        <v>2</v>
      </c>
      <c r="B10" s="52" t="s">
        <v>5</v>
      </c>
      <c r="C10" s="55">
        <v>384.3</v>
      </c>
      <c r="D10" s="55">
        <v>386.8</v>
      </c>
    </row>
    <row r="11" spans="1:4" ht="15.75">
      <c r="A11" s="8">
        <v>3</v>
      </c>
      <c r="B11" s="52" t="s">
        <v>162</v>
      </c>
      <c r="C11" s="55">
        <v>384.3</v>
      </c>
      <c r="D11" s="55">
        <v>386.8</v>
      </c>
    </row>
    <row r="12" spans="1:4" ht="15.75">
      <c r="A12" s="8">
        <v>4</v>
      </c>
      <c r="B12" s="52" t="s">
        <v>6</v>
      </c>
      <c r="C12" s="55">
        <v>384.3</v>
      </c>
      <c r="D12" s="55">
        <v>386.8</v>
      </c>
    </row>
    <row r="13" spans="1:4" ht="15.75">
      <c r="A13" s="8">
        <v>5</v>
      </c>
      <c r="B13" s="52" t="s">
        <v>7</v>
      </c>
      <c r="C13" s="55">
        <v>384.3</v>
      </c>
      <c r="D13" s="55">
        <v>386.8</v>
      </c>
    </row>
    <row r="14" spans="1:4" ht="15.75">
      <c r="A14" s="8">
        <v>6</v>
      </c>
      <c r="B14" s="52" t="s">
        <v>8</v>
      </c>
      <c r="C14" s="55">
        <v>474.7</v>
      </c>
      <c r="D14" s="55">
        <v>477.7</v>
      </c>
    </row>
    <row r="15" spans="1:4" ht="15.75">
      <c r="A15" s="8">
        <v>7</v>
      </c>
      <c r="B15" s="52" t="s">
        <v>9</v>
      </c>
      <c r="C15" s="55">
        <v>384.3</v>
      </c>
      <c r="D15" s="55">
        <v>386.8</v>
      </c>
    </row>
    <row r="16" spans="1:4" ht="15.75">
      <c r="A16" s="8">
        <v>8</v>
      </c>
      <c r="B16" s="52" t="s">
        <v>10</v>
      </c>
      <c r="C16" s="55">
        <v>384.3</v>
      </c>
      <c r="D16" s="55">
        <v>386.8</v>
      </c>
    </row>
    <row r="17" spans="1:4" ht="15.75">
      <c r="A17" s="8">
        <v>9</v>
      </c>
      <c r="B17" s="52" t="s">
        <v>11</v>
      </c>
      <c r="C17" s="55">
        <v>384.3</v>
      </c>
      <c r="D17" s="55">
        <v>386.8</v>
      </c>
    </row>
    <row r="18" spans="1:4" ht="15.75">
      <c r="A18" s="8">
        <v>10</v>
      </c>
      <c r="B18" s="52" t="s">
        <v>12</v>
      </c>
      <c r="C18" s="55">
        <v>384.3</v>
      </c>
      <c r="D18" s="55">
        <v>386.8</v>
      </c>
    </row>
    <row r="19" spans="1:4" ht="15.75">
      <c r="A19" s="8">
        <v>11</v>
      </c>
      <c r="B19" s="52" t="s">
        <v>13</v>
      </c>
      <c r="C19" s="55">
        <v>384.3</v>
      </c>
      <c r="D19" s="55">
        <v>386.8</v>
      </c>
    </row>
    <row r="20" spans="1:4" ht="15.75">
      <c r="A20" s="8">
        <v>12</v>
      </c>
      <c r="B20" s="52" t="s">
        <v>14</v>
      </c>
      <c r="C20" s="55">
        <v>450</v>
      </c>
      <c r="D20" s="55">
        <v>452.9</v>
      </c>
    </row>
    <row r="21" spans="1:4" ht="15.75">
      <c r="A21" s="8">
        <v>13</v>
      </c>
      <c r="B21" s="52" t="s">
        <v>15</v>
      </c>
      <c r="C21" s="55">
        <v>450</v>
      </c>
      <c r="D21" s="55">
        <v>452.9</v>
      </c>
    </row>
    <row r="22" spans="1:4" ht="15.75">
      <c r="A22" s="8">
        <v>14</v>
      </c>
      <c r="B22" s="52" t="s">
        <v>16</v>
      </c>
      <c r="C22" s="55">
        <v>384.3</v>
      </c>
      <c r="D22" s="55">
        <v>386.8</v>
      </c>
    </row>
    <row r="23" spans="1:4" ht="15.75">
      <c r="A23" s="8">
        <v>15</v>
      </c>
      <c r="B23" s="52" t="s">
        <v>17</v>
      </c>
      <c r="C23" s="55">
        <v>384.3</v>
      </c>
      <c r="D23" s="55">
        <v>386.8</v>
      </c>
    </row>
    <row r="24" spans="1:4" ht="15.75">
      <c r="A24" s="8">
        <v>16</v>
      </c>
      <c r="B24" s="52" t="s">
        <v>18</v>
      </c>
      <c r="C24" s="55">
        <v>384.2</v>
      </c>
      <c r="D24" s="55">
        <v>386.3</v>
      </c>
    </row>
    <row r="25" spans="1:4" ht="15.75">
      <c r="A25" s="8">
        <v>17</v>
      </c>
      <c r="B25" s="52" t="s">
        <v>19</v>
      </c>
      <c r="C25" s="55">
        <v>384.3</v>
      </c>
      <c r="D25" s="55">
        <v>386.8</v>
      </c>
    </row>
    <row r="26" spans="1:4" ht="15.75">
      <c r="A26" s="8">
        <v>18</v>
      </c>
      <c r="B26" s="52" t="s">
        <v>20</v>
      </c>
      <c r="C26" s="55">
        <v>384.3</v>
      </c>
      <c r="D26" s="55">
        <v>386.8</v>
      </c>
    </row>
    <row r="27" spans="1:4" ht="15.75">
      <c r="A27" s="8">
        <v>19</v>
      </c>
      <c r="B27" s="52" t="s">
        <v>22</v>
      </c>
      <c r="C27" s="55">
        <v>384.3</v>
      </c>
      <c r="D27" s="55">
        <v>386.8</v>
      </c>
    </row>
    <row r="28" spans="1:4" ht="19.5" customHeight="1">
      <c r="A28" s="10"/>
      <c r="B28" s="11" t="s">
        <v>21</v>
      </c>
      <c r="C28" s="39">
        <f>SUM(C9:C27)</f>
        <v>7523.4000000000015</v>
      </c>
      <c r="D28" s="39">
        <f>SUM(D9:D27)</f>
        <v>7571.800000000001</v>
      </c>
    </row>
    <row r="29" spans="1:3" ht="15.75">
      <c r="A29" s="2"/>
      <c r="B29" s="2"/>
      <c r="C29" s="2"/>
    </row>
    <row r="30" ht="12.75">
      <c r="C30" s="135"/>
    </row>
  </sheetData>
  <sheetProtection/>
  <mergeCells count="2">
    <mergeCell ref="A5:D5"/>
    <mergeCell ref="A4:D4"/>
  </mergeCells>
  <printOptions horizontalCentered="1"/>
  <pageMargins left="0.81" right="0.1968503937007874" top="0.47" bottom="0.984251968503937" header="0.1968503937007874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A1:D30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7.7109375" style="0" customWidth="1"/>
    <col min="2" max="2" width="39.8515625" style="0" customWidth="1"/>
    <col min="3" max="4" width="19.140625" style="0" customWidth="1"/>
  </cols>
  <sheetData>
    <row r="1" spans="1:4" ht="15.75">
      <c r="A1" s="2"/>
      <c r="D1" s="37" t="s">
        <v>200</v>
      </c>
    </row>
    <row r="2" spans="1:4" ht="15.75">
      <c r="A2" s="2"/>
      <c r="D2" s="37" t="s">
        <v>205</v>
      </c>
    </row>
    <row r="3" spans="1:3" ht="15.75">
      <c r="A3" s="2"/>
      <c r="B3" s="2"/>
      <c r="C3" s="2"/>
    </row>
    <row r="4" spans="1:4" ht="19.5" customHeight="1">
      <c r="A4" s="146" t="s">
        <v>0</v>
      </c>
      <c r="B4" s="146"/>
      <c r="C4" s="146"/>
      <c r="D4" s="146"/>
    </row>
    <row r="5" spans="1:4" ht="46.5" customHeight="1">
      <c r="A5" s="145" t="s">
        <v>234</v>
      </c>
      <c r="B5" s="145"/>
      <c r="C5" s="145"/>
      <c r="D5" s="145"/>
    </row>
    <row r="6" spans="1:4" ht="12.75" customHeight="1">
      <c r="A6" s="46"/>
      <c r="B6" s="45"/>
      <c r="C6" s="45"/>
      <c r="D6" s="42"/>
    </row>
    <row r="7" spans="1:4" ht="15.75">
      <c r="A7" s="45"/>
      <c r="B7" s="45"/>
      <c r="C7" s="45"/>
      <c r="D7" s="48" t="s">
        <v>1</v>
      </c>
    </row>
    <row r="8" spans="1:4" ht="31.5">
      <c r="A8" s="41" t="s">
        <v>2</v>
      </c>
      <c r="B8" s="41" t="s">
        <v>3</v>
      </c>
      <c r="C8" s="41" t="s">
        <v>226</v>
      </c>
      <c r="D8" s="41" t="s">
        <v>223</v>
      </c>
    </row>
    <row r="9" spans="1:4" ht="16.5" customHeight="1">
      <c r="A9" s="6">
        <v>1</v>
      </c>
      <c r="B9" s="52" t="s">
        <v>4</v>
      </c>
      <c r="C9" s="55">
        <v>349.4</v>
      </c>
      <c r="D9" s="55">
        <v>351.7</v>
      </c>
    </row>
    <row r="10" spans="1:4" ht="15.75">
      <c r="A10" s="8">
        <v>2</v>
      </c>
      <c r="B10" s="52" t="s">
        <v>5</v>
      </c>
      <c r="C10" s="55">
        <v>349.4</v>
      </c>
      <c r="D10" s="55">
        <v>351.7</v>
      </c>
    </row>
    <row r="11" spans="1:4" ht="15.75">
      <c r="A11" s="8">
        <v>3</v>
      </c>
      <c r="B11" s="52" t="s">
        <v>162</v>
      </c>
      <c r="C11" s="55">
        <v>349.4</v>
      </c>
      <c r="D11" s="55">
        <v>351.7</v>
      </c>
    </row>
    <row r="12" spans="1:4" ht="15.75">
      <c r="A12" s="8">
        <v>4</v>
      </c>
      <c r="B12" s="52" t="s">
        <v>6</v>
      </c>
      <c r="C12" s="55">
        <v>349.4</v>
      </c>
      <c r="D12" s="55">
        <v>351.7</v>
      </c>
    </row>
    <row r="13" spans="1:4" ht="15.75">
      <c r="A13" s="8">
        <v>5</v>
      </c>
      <c r="B13" s="52" t="s">
        <v>7</v>
      </c>
      <c r="C13" s="55">
        <v>349.4</v>
      </c>
      <c r="D13" s="55">
        <v>351.7</v>
      </c>
    </row>
    <row r="14" spans="1:4" ht="15.75">
      <c r="A14" s="8">
        <v>6</v>
      </c>
      <c r="B14" s="52" t="s">
        <v>8</v>
      </c>
      <c r="C14" s="55">
        <v>372.8</v>
      </c>
      <c r="D14" s="55">
        <v>375.2</v>
      </c>
    </row>
    <row r="15" spans="1:4" ht="15.75">
      <c r="A15" s="8">
        <v>7</v>
      </c>
      <c r="B15" s="52" t="s">
        <v>9</v>
      </c>
      <c r="C15" s="55">
        <v>349.4</v>
      </c>
      <c r="D15" s="55">
        <v>351.7</v>
      </c>
    </row>
    <row r="16" spans="1:4" ht="15.75">
      <c r="A16" s="8">
        <v>8</v>
      </c>
      <c r="B16" s="52" t="s">
        <v>10</v>
      </c>
      <c r="C16" s="55">
        <v>349.4</v>
      </c>
      <c r="D16" s="55">
        <v>351.7</v>
      </c>
    </row>
    <row r="17" spans="1:4" ht="15.75">
      <c r="A17" s="8">
        <v>9</v>
      </c>
      <c r="B17" s="52" t="s">
        <v>11</v>
      </c>
      <c r="C17" s="55">
        <v>349.4</v>
      </c>
      <c r="D17" s="55">
        <v>351.7</v>
      </c>
    </row>
    <row r="18" spans="1:4" ht="15.75">
      <c r="A18" s="8">
        <v>10</v>
      </c>
      <c r="B18" s="52" t="s">
        <v>12</v>
      </c>
      <c r="C18" s="55">
        <v>349.4</v>
      </c>
      <c r="D18" s="55">
        <v>351.7</v>
      </c>
    </row>
    <row r="19" spans="1:4" ht="15.75">
      <c r="A19" s="8">
        <v>11</v>
      </c>
      <c r="B19" s="52" t="s">
        <v>13</v>
      </c>
      <c r="C19" s="55">
        <v>349.4</v>
      </c>
      <c r="D19" s="55">
        <v>351.7</v>
      </c>
    </row>
    <row r="20" spans="1:4" ht="15.75">
      <c r="A20" s="8">
        <v>12</v>
      </c>
      <c r="B20" s="52" t="s">
        <v>14</v>
      </c>
      <c r="C20" s="55">
        <v>350.1</v>
      </c>
      <c r="D20" s="55">
        <v>352.3</v>
      </c>
    </row>
    <row r="21" spans="1:4" ht="15.75">
      <c r="A21" s="8">
        <v>13</v>
      </c>
      <c r="B21" s="52" t="s">
        <v>15</v>
      </c>
      <c r="C21" s="55">
        <v>350.1</v>
      </c>
      <c r="D21" s="55">
        <v>352.3</v>
      </c>
    </row>
    <row r="22" spans="1:4" ht="15.75">
      <c r="A22" s="8">
        <v>14</v>
      </c>
      <c r="B22" s="52" t="s">
        <v>16</v>
      </c>
      <c r="C22" s="55">
        <v>349.4</v>
      </c>
      <c r="D22" s="55">
        <v>351.7</v>
      </c>
    </row>
    <row r="23" spans="1:4" ht="15.75">
      <c r="A23" s="8">
        <v>15</v>
      </c>
      <c r="B23" s="52" t="s">
        <v>17</v>
      </c>
      <c r="C23" s="55">
        <v>289.3</v>
      </c>
      <c r="D23" s="55">
        <v>291.1</v>
      </c>
    </row>
    <row r="24" spans="1:4" ht="15.75">
      <c r="A24" s="8">
        <v>16</v>
      </c>
      <c r="B24" s="52" t="s">
        <v>18</v>
      </c>
      <c r="C24" s="55">
        <v>349.6</v>
      </c>
      <c r="D24" s="55">
        <v>351.5</v>
      </c>
    </row>
    <row r="25" spans="1:4" ht="15.75">
      <c r="A25" s="8">
        <v>17</v>
      </c>
      <c r="B25" s="52" t="s">
        <v>19</v>
      </c>
      <c r="C25" s="55">
        <v>349.6</v>
      </c>
      <c r="D25" s="55">
        <v>351.7</v>
      </c>
    </row>
    <row r="26" spans="1:4" ht="15.75">
      <c r="A26" s="8">
        <v>18</v>
      </c>
      <c r="B26" s="52" t="s">
        <v>20</v>
      </c>
      <c r="C26" s="55">
        <v>349.4</v>
      </c>
      <c r="D26" s="55">
        <v>351.7</v>
      </c>
    </row>
    <row r="27" spans="1:4" ht="15.75">
      <c r="A27" s="8">
        <v>19</v>
      </c>
      <c r="B27" s="52" t="s">
        <v>22</v>
      </c>
      <c r="C27" s="55">
        <v>349.4</v>
      </c>
      <c r="D27" s="55">
        <v>351.7</v>
      </c>
    </row>
    <row r="28" spans="1:4" ht="19.5" customHeight="1">
      <c r="A28" s="10"/>
      <c r="B28" s="11" t="s">
        <v>21</v>
      </c>
      <c r="C28" s="39">
        <f>SUM(C9:C27)</f>
        <v>6603.700000000001</v>
      </c>
      <c r="D28" s="39">
        <f>SUM(D9:D27)</f>
        <v>6646.199999999999</v>
      </c>
    </row>
    <row r="29" spans="1:3" ht="15.75">
      <c r="A29" s="2"/>
      <c r="B29" s="2"/>
      <c r="C29" s="2"/>
    </row>
    <row r="30" spans="3:4" ht="12.75">
      <c r="C30" s="135"/>
      <c r="D30" s="135"/>
    </row>
  </sheetData>
  <sheetProtection/>
  <mergeCells count="2">
    <mergeCell ref="A5:D5"/>
    <mergeCell ref="A4:D4"/>
  </mergeCells>
  <printOptions horizontalCentered="1"/>
  <pageMargins left="0.81" right="0.1968503937007874" top="0.5905511811023623" bottom="0.984251968503937" header="0.1968503937007874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</sheetPr>
  <dimension ref="A1:F138"/>
  <sheetViews>
    <sheetView view="pageBreakPreview" zoomScaleSheetLayoutView="100" zoomScalePageLayoutView="0" workbookViewId="0" topLeftCell="A1">
      <selection activeCell="A5" sqref="A5:D5"/>
    </sheetView>
  </sheetViews>
  <sheetFormatPr defaultColWidth="9.140625" defaultRowHeight="12.75"/>
  <cols>
    <col min="1" max="1" width="4.7109375" style="12" customWidth="1"/>
    <col min="2" max="2" width="54.57421875" style="12" customWidth="1"/>
    <col min="3" max="3" width="18.8515625" style="12" customWidth="1"/>
    <col min="4" max="4" width="18.57421875" style="12" customWidth="1"/>
    <col min="5" max="16384" width="9.140625" style="12" customWidth="1"/>
  </cols>
  <sheetData>
    <row r="1" spans="4:6" ht="20.25" customHeight="1">
      <c r="D1" s="112" t="s">
        <v>247</v>
      </c>
      <c r="E1" s="13"/>
      <c r="F1" s="13"/>
    </row>
    <row r="2" spans="4:6" ht="15.75">
      <c r="D2" s="37" t="s">
        <v>205</v>
      </c>
      <c r="E2" s="13"/>
      <c r="F2" s="13"/>
    </row>
    <row r="3" spans="5:6" ht="12.75">
      <c r="E3" s="13"/>
      <c r="F3" s="13"/>
    </row>
    <row r="4" spans="1:6" s="15" customFormat="1" ht="15.75">
      <c r="A4" s="155" t="s">
        <v>0</v>
      </c>
      <c r="B4" s="155"/>
      <c r="C4" s="155"/>
      <c r="D4" s="155"/>
      <c r="E4" s="14"/>
      <c r="F4" s="14"/>
    </row>
    <row r="5" spans="1:6" ht="39.75" customHeight="1">
      <c r="A5" s="155" t="s">
        <v>237</v>
      </c>
      <c r="B5" s="155"/>
      <c r="C5" s="155"/>
      <c r="D5" s="155"/>
      <c r="E5" s="13"/>
      <c r="F5" s="13"/>
    </row>
    <row r="6" spans="1:6" ht="15.75">
      <c r="A6" s="16"/>
      <c r="B6" s="16"/>
      <c r="C6" s="16"/>
      <c r="D6" s="17" t="s">
        <v>1</v>
      </c>
      <c r="E6" s="13"/>
      <c r="F6" s="13"/>
    </row>
    <row r="7" spans="1:6" ht="31.5">
      <c r="A7" s="49" t="s">
        <v>23</v>
      </c>
      <c r="B7" s="49" t="s">
        <v>235</v>
      </c>
      <c r="C7" s="50" t="s">
        <v>206</v>
      </c>
      <c r="D7" s="50" t="s">
        <v>207</v>
      </c>
      <c r="E7" s="13"/>
      <c r="F7" s="13"/>
    </row>
    <row r="8" spans="1:6" ht="16.5" customHeight="1">
      <c r="A8" s="19"/>
      <c r="B8" s="20" t="s">
        <v>24</v>
      </c>
      <c r="C8" s="34">
        <f>SUM(C9:C15)</f>
        <v>673.2</v>
      </c>
      <c r="D8" s="34">
        <f>SUM(D9:D15)</f>
        <v>677.6</v>
      </c>
      <c r="E8" s="33"/>
      <c r="F8" s="13"/>
    </row>
    <row r="9" spans="1:6" ht="15" customHeight="1">
      <c r="A9" s="18">
        <v>1</v>
      </c>
      <c r="B9" s="21" t="s">
        <v>25</v>
      </c>
      <c r="C9" s="18">
        <v>173.6</v>
      </c>
      <c r="D9" s="18">
        <v>174.6</v>
      </c>
      <c r="E9" s="32"/>
      <c r="F9" s="13"/>
    </row>
    <row r="10" spans="1:6" ht="15" customHeight="1">
      <c r="A10" s="18">
        <v>2</v>
      </c>
      <c r="B10" s="22" t="s">
        <v>30</v>
      </c>
      <c r="C10" s="18">
        <v>88.8</v>
      </c>
      <c r="D10" s="18">
        <v>89.4</v>
      </c>
      <c r="E10" s="32"/>
      <c r="F10" s="13"/>
    </row>
    <row r="11" spans="1:6" ht="15" customHeight="1">
      <c r="A11" s="18">
        <v>3</v>
      </c>
      <c r="B11" s="22" t="s">
        <v>31</v>
      </c>
      <c r="C11" s="18">
        <v>88.8</v>
      </c>
      <c r="D11" s="18">
        <v>89.4</v>
      </c>
      <c r="E11" s="32"/>
      <c r="F11" s="13"/>
    </row>
    <row r="12" spans="1:6" ht="15" customHeight="1">
      <c r="A12" s="18">
        <v>4</v>
      </c>
      <c r="B12" s="22" t="s">
        <v>29</v>
      </c>
      <c r="C12" s="18">
        <v>88.8</v>
      </c>
      <c r="D12" s="18">
        <v>89.4</v>
      </c>
      <c r="E12" s="32"/>
      <c r="F12" s="13"/>
    </row>
    <row r="13" spans="1:6" ht="15" customHeight="1">
      <c r="A13" s="18">
        <v>5</v>
      </c>
      <c r="B13" s="22" t="s">
        <v>26</v>
      </c>
      <c r="C13" s="18">
        <v>72.2</v>
      </c>
      <c r="D13" s="18">
        <v>72.7</v>
      </c>
      <c r="E13" s="32"/>
      <c r="F13" s="13"/>
    </row>
    <row r="14" spans="1:6" ht="15" customHeight="1">
      <c r="A14" s="18">
        <v>6</v>
      </c>
      <c r="B14" s="22" t="s">
        <v>28</v>
      </c>
      <c r="C14" s="18">
        <v>88.8</v>
      </c>
      <c r="D14" s="18">
        <v>89.4</v>
      </c>
      <c r="E14" s="32"/>
      <c r="F14" s="13"/>
    </row>
    <row r="15" spans="1:6" ht="15" customHeight="1">
      <c r="A15" s="18">
        <v>7</v>
      </c>
      <c r="B15" s="22" t="s">
        <v>27</v>
      </c>
      <c r="C15" s="18">
        <v>72.2</v>
      </c>
      <c r="D15" s="18">
        <v>72.7</v>
      </c>
      <c r="E15" s="32"/>
      <c r="F15" s="13"/>
    </row>
    <row r="16" spans="1:6" ht="15" customHeight="1">
      <c r="A16" s="23"/>
      <c r="B16" s="24" t="s">
        <v>32</v>
      </c>
      <c r="C16" s="34">
        <f>SUM(C17:C24)</f>
        <v>557.8000000000001</v>
      </c>
      <c r="D16" s="34">
        <f>SUM(D17:D24)</f>
        <v>561.7</v>
      </c>
      <c r="E16" s="33"/>
      <c r="F16" s="13"/>
    </row>
    <row r="17" spans="1:6" ht="15" customHeight="1">
      <c r="A17" s="25">
        <v>1</v>
      </c>
      <c r="B17" s="21" t="s">
        <v>33</v>
      </c>
      <c r="C17" s="18">
        <v>85.6</v>
      </c>
      <c r="D17" s="18">
        <v>86.2</v>
      </c>
      <c r="E17" s="32"/>
      <c r="F17" s="13"/>
    </row>
    <row r="18" spans="1:6" ht="15" customHeight="1">
      <c r="A18" s="25">
        <v>2</v>
      </c>
      <c r="B18" s="22" t="s">
        <v>134</v>
      </c>
      <c r="C18" s="18">
        <v>72.2</v>
      </c>
      <c r="D18" s="18">
        <v>72.7</v>
      </c>
      <c r="E18" s="32"/>
      <c r="F18" s="13"/>
    </row>
    <row r="19" spans="1:6" ht="15" customHeight="1">
      <c r="A19" s="25">
        <v>3</v>
      </c>
      <c r="B19" s="21" t="s">
        <v>34</v>
      </c>
      <c r="C19" s="18">
        <v>72.2</v>
      </c>
      <c r="D19" s="18">
        <v>72.7</v>
      </c>
      <c r="E19" s="32"/>
      <c r="F19" s="13"/>
    </row>
    <row r="20" spans="1:6" ht="15" customHeight="1">
      <c r="A20" s="25">
        <v>4</v>
      </c>
      <c r="B20" s="21" t="s">
        <v>36</v>
      </c>
      <c r="C20" s="18">
        <v>55.6</v>
      </c>
      <c r="D20" s="18">
        <v>56</v>
      </c>
      <c r="E20" s="32"/>
      <c r="F20" s="13"/>
    </row>
    <row r="21" spans="1:6" ht="15" customHeight="1">
      <c r="A21" s="25">
        <v>5</v>
      </c>
      <c r="B21" s="21" t="s">
        <v>183</v>
      </c>
      <c r="C21" s="18">
        <v>88.8</v>
      </c>
      <c r="D21" s="18">
        <v>89.4</v>
      </c>
      <c r="E21" s="32"/>
      <c r="F21" s="13"/>
    </row>
    <row r="22" spans="1:6" ht="15" customHeight="1">
      <c r="A22" s="18">
        <v>6</v>
      </c>
      <c r="B22" s="21" t="s">
        <v>184</v>
      </c>
      <c r="C22" s="18">
        <v>55.6</v>
      </c>
      <c r="D22" s="18">
        <v>56</v>
      </c>
      <c r="E22" s="32"/>
      <c r="F22" s="13"/>
    </row>
    <row r="23" spans="1:6" ht="15" customHeight="1">
      <c r="A23" s="18">
        <v>7</v>
      </c>
      <c r="B23" s="21" t="s">
        <v>38</v>
      </c>
      <c r="C23" s="18">
        <v>55.6</v>
      </c>
      <c r="D23" s="18">
        <v>56</v>
      </c>
      <c r="E23" s="32"/>
      <c r="F23" s="13"/>
    </row>
    <row r="24" spans="1:6" ht="15" customHeight="1">
      <c r="A24" s="18">
        <v>8</v>
      </c>
      <c r="B24" s="22" t="s">
        <v>39</v>
      </c>
      <c r="C24" s="18">
        <v>72.2</v>
      </c>
      <c r="D24" s="18">
        <v>72.7</v>
      </c>
      <c r="E24" s="32"/>
      <c r="F24" s="13"/>
    </row>
    <row r="25" spans="1:6" ht="15" customHeight="1">
      <c r="A25" s="23"/>
      <c r="B25" s="24" t="s">
        <v>40</v>
      </c>
      <c r="C25" s="34">
        <f>SUM(C26:C36)</f>
        <v>791</v>
      </c>
      <c r="D25" s="34">
        <f>SUM(D26:D36)</f>
        <v>796.5000000000001</v>
      </c>
      <c r="E25" s="33"/>
      <c r="F25" s="13"/>
    </row>
    <row r="26" spans="1:6" ht="15" customHeight="1">
      <c r="A26" s="25">
        <v>1</v>
      </c>
      <c r="B26" s="21" t="s">
        <v>41</v>
      </c>
      <c r="C26" s="18">
        <v>85.5</v>
      </c>
      <c r="D26" s="18">
        <v>86.1</v>
      </c>
      <c r="E26" s="32"/>
      <c r="F26" s="13"/>
    </row>
    <row r="27" spans="1:6" ht="15" customHeight="1">
      <c r="A27" s="25">
        <v>2</v>
      </c>
      <c r="B27" s="22" t="s">
        <v>45</v>
      </c>
      <c r="C27" s="18">
        <v>72.2</v>
      </c>
      <c r="D27" s="18">
        <v>72.7</v>
      </c>
      <c r="E27" s="32"/>
      <c r="F27" s="13"/>
    </row>
    <row r="28" spans="1:6" ht="15" customHeight="1">
      <c r="A28" s="25">
        <v>3</v>
      </c>
      <c r="B28" s="21" t="s">
        <v>50</v>
      </c>
      <c r="C28" s="18">
        <v>55.6</v>
      </c>
      <c r="D28" s="18">
        <v>56</v>
      </c>
      <c r="E28" s="32"/>
      <c r="F28" s="13"/>
    </row>
    <row r="29" spans="1:6" ht="15" customHeight="1">
      <c r="A29" s="25">
        <v>4</v>
      </c>
      <c r="B29" s="21" t="s">
        <v>49</v>
      </c>
      <c r="C29" s="18">
        <v>88.8</v>
      </c>
      <c r="D29" s="18">
        <v>89.4</v>
      </c>
      <c r="E29" s="32"/>
      <c r="F29" s="13"/>
    </row>
    <row r="30" spans="1:6" ht="15" customHeight="1">
      <c r="A30" s="25">
        <v>5</v>
      </c>
      <c r="B30" s="22" t="s">
        <v>43</v>
      </c>
      <c r="C30" s="18">
        <v>72.2</v>
      </c>
      <c r="D30" s="18">
        <v>72.7</v>
      </c>
      <c r="E30" s="32"/>
      <c r="F30" s="13"/>
    </row>
    <row r="31" spans="1:6" ht="15" customHeight="1">
      <c r="A31" s="25">
        <v>6</v>
      </c>
      <c r="B31" s="21" t="s">
        <v>48</v>
      </c>
      <c r="C31" s="18">
        <v>55.6</v>
      </c>
      <c r="D31" s="18">
        <v>56</v>
      </c>
      <c r="E31" s="32"/>
      <c r="F31" s="13"/>
    </row>
    <row r="32" spans="1:6" ht="15" customHeight="1">
      <c r="A32" s="25">
        <v>7</v>
      </c>
      <c r="B32" s="21" t="s">
        <v>185</v>
      </c>
      <c r="C32" s="18">
        <v>88.8</v>
      </c>
      <c r="D32" s="18">
        <v>89.4</v>
      </c>
      <c r="E32" s="32"/>
      <c r="F32" s="13"/>
    </row>
    <row r="33" spans="1:6" ht="15" customHeight="1">
      <c r="A33" s="25">
        <v>8</v>
      </c>
      <c r="B33" s="21" t="s">
        <v>44</v>
      </c>
      <c r="C33" s="18">
        <v>88.8</v>
      </c>
      <c r="D33" s="18">
        <v>89.4</v>
      </c>
      <c r="E33" s="32"/>
      <c r="F33" s="13"/>
    </row>
    <row r="34" spans="1:6" ht="15" customHeight="1">
      <c r="A34" s="25">
        <v>9</v>
      </c>
      <c r="B34" s="21" t="s">
        <v>47</v>
      </c>
      <c r="C34" s="18">
        <v>72.2</v>
      </c>
      <c r="D34" s="18">
        <v>72.7</v>
      </c>
      <c r="E34" s="32"/>
      <c r="F34" s="13"/>
    </row>
    <row r="35" spans="1:6" ht="15" customHeight="1">
      <c r="A35" s="25">
        <v>10</v>
      </c>
      <c r="B35" s="21" t="s">
        <v>42</v>
      </c>
      <c r="C35" s="18">
        <v>72.2</v>
      </c>
      <c r="D35" s="18">
        <v>72.7</v>
      </c>
      <c r="E35" s="32"/>
      <c r="F35" s="13"/>
    </row>
    <row r="36" spans="1:6" ht="15" customHeight="1">
      <c r="A36" s="25">
        <v>11</v>
      </c>
      <c r="B36" s="21" t="s">
        <v>131</v>
      </c>
      <c r="C36" s="18">
        <v>39.1</v>
      </c>
      <c r="D36" s="18">
        <v>39.4</v>
      </c>
      <c r="E36" s="32"/>
      <c r="F36" s="13"/>
    </row>
    <row r="37" spans="1:6" ht="15" customHeight="1">
      <c r="A37" s="23"/>
      <c r="B37" s="24" t="s">
        <v>51</v>
      </c>
      <c r="C37" s="34">
        <f>SUM(C38:C47)</f>
        <v>652.3000000000001</v>
      </c>
      <c r="D37" s="34">
        <f>SUM(D38:D47)</f>
        <v>656.9000000000001</v>
      </c>
      <c r="E37" s="33"/>
      <c r="F37" s="13"/>
    </row>
    <row r="38" spans="1:6" ht="15" customHeight="1">
      <c r="A38" s="25">
        <v>1</v>
      </c>
      <c r="B38" s="21" t="s">
        <v>53</v>
      </c>
      <c r="C38" s="18">
        <v>69.2</v>
      </c>
      <c r="D38" s="18">
        <v>69.7</v>
      </c>
      <c r="E38" s="32"/>
      <c r="F38" s="13"/>
    </row>
    <row r="39" spans="1:6" ht="15" customHeight="1">
      <c r="A39" s="25">
        <v>2</v>
      </c>
      <c r="B39" s="21" t="s">
        <v>55</v>
      </c>
      <c r="C39" s="18">
        <v>55.3</v>
      </c>
      <c r="D39" s="18">
        <v>56</v>
      </c>
      <c r="E39" s="32"/>
      <c r="F39" s="13"/>
    </row>
    <row r="40" spans="1:6" ht="15" customHeight="1">
      <c r="A40" s="25">
        <v>3</v>
      </c>
      <c r="B40" s="21" t="s">
        <v>59</v>
      </c>
      <c r="C40" s="18">
        <v>72.2</v>
      </c>
      <c r="D40" s="18">
        <v>72.4</v>
      </c>
      <c r="E40" s="32"/>
      <c r="F40" s="13"/>
    </row>
    <row r="41" spans="1:6" ht="15" customHeight="1">
      <c r="A41" s="25">
        <v>4</v>
      </c>
      <c r="B41" s="21" t="s">
        <v>57</v>
      </c>
      <c r="C41" s="18">
        <v>72.2</v>
      </c>
      <c r="D41" s="18">
        <v>72.7</v>
      </c>
      <c r="E41" s="32"/>
      <c r="F41" s="13"/>
    </row>
    <row r="42" spans="1:6" ht="15" customHeight="1">
      <c r="A42" s="25">
        <v>5</v>
      </c>
      <c r="B42" s="21" t="s">
        <v>60</v>
      </c>
      <c r="C42" s="18">
        <v>72.2</v>
      </c>
      <c r="D42" s="18">
        <v>72.7</v>
      </c>
      <c r="E42" s="32"/>
      <c r="F42" s="13"/>
    </row>
    <row r="43" spans="1:6" ht="15" customHeight="1">
      <c r="A43" s="25">
        <v>6</v>
      </c>
      <c r="B43" s="21" t="s">
        <v>56</v>
      </c>
      <c r="C43" s="18">
        <v>55.6</v>
      </c>
      <c r="D43" s="18">
        <v>56</v>
      </c>
      <c r="E43" s="32"/>
      <c r="F43" s="13"/>
    </row>
    <row r="44" spans="1:6" ht="15" customHeight="1">
      <c r="A44" s="25">
        <v>7</v>
      </c>
      <c r="B44" s="21" t="s">
        <v>54</v>
      </c>
      <c r="C44" s="18">
        <v>55.6</v>
      </c>
      <c r="D44" s="18">
        <v>56</v>
      </c>
      <c r="E44" s="32"/>
      <c r="F44" s="13"/>
    </row>
    <row r="45" spans="1:6" ht="15" customHeight="1">
      <c r="A45" s="25">
        <v>8</v>
      </c>
      <c r="B45" s="21" t="s">
        <v>61</v>
      </c>
      <c r="C45" s="18">
        <v>72.2</v>
      </c>
      <c r="D45" s="18">
        <v>72.7</v>
      </c>
      <c r="E45" s="32"/>
      <c r="F45" s="13"/>
    </row>
    <row r="46" spans="1:6" ht="15" customHeight="1">
      <c r="A46" s="25">
        <v>9</v>
      </c>
      <c r="B46" s="21" t="s">
        <v>52</v>
      </c>
      <c r="C46" s="18">
        <v>72.2</v>
      </c>
      <c r="D46" s="18">
        <v>72.7</v>
      </c>
      <c r="E46" s="32"/>
      <c r="F46" s="13"/>
    </row>
    <row r="47" spans="1:6" ht="15" customHeight="1">
      <c r="A47" s="25">
        <v>10</v>
      </c>
      <c r="B47" s="21" t="s">
        <v>58</v>
      </c>
      <c r="C47" s="18">
        <v>55.6</v>
      </c>
      <c r="D47" s="18">
        <v>56</v>
      </c>
      <c r="E47" s="32"/>
      <c r="F47" s="13"/>
    </row>
    <row r="48" spans="1:6" ht="15" customHeight="1">
      <c r="A48" s="23"/>
      <c r="B48" s="26" t="s">
        <v>62</v>
      </c>
      <c r="C48" s="34">
        <f>SUM(C49:C57)</f>
        <v>751.2000000000002</v>
      </c>
      <c r="D48" s="34">
        <f>SUM(D49:D57)</f>
        <v>756.3000000000001</v>
      </c>
      <c r="E48" s="33"/>
      <c r="F48" s="13"/>
    </row>
    <row r="49" spans="1:6" ht="15" customHeight="1">
      <c r="A49" s="25">
        <v>1</v>
      </c>
      <c r="B49" s="21" t="s">
        <v>67</v>
      </c>
      <c r="C49" s="66">
        <v>85.5</v>
      </c>
      <c r="D49" s="66">
        <v>86.1</v>
      </c>
      <c r="E49" s="32"/>
      <c r="F49" s="13"/>
    </row>
    <row r="50" spans="1:6" ht="15" customHeight="1">
      <c r="A50" s="25">
        <v>2</v>
      </c>
      <c r="B50" s="21" t="s">
        <v>64</v>
      </c>
      <c r="C50" s="66">
        <v>88.8</v>
      </c>
      <c r="D50" s="66">
        <v>89.4</v>
      </c>
      <c r="E50" s="32"/>
      <c r="F50" s="13"/>
    </row>
    <row r="51" spans="1:6" ht="15" customHeight="1">
      <c r="A51" s="25">
        <v>3</v>
      </c>
      <c r="B51" s="21" t="s">
        <v>132</v>
      </c>
      <c r="C51" s="66">
        <v>176.9</v>
      </c>
      <c r="D51" s="66">
        <v>178</v>
      </c>
      <c r="E51" s="32"/>
      <c r="F51" s="13"/>
    </row>
    <row r="52" spans="1:6" ht="15" customHeight="1">
      <c r="A52" s="25">
        <v>4</v>
      </c>
      <c r="B52" s="21" t="s">
        <v>69</v>
      </c>
      <c r="C52" s="66">
        <v>55.6</v>
      </c>
      <c r="D52" s="66">
        <v>56</v>
      </c>
      <c r="E52" s="32"/>
      <c r="F52" s="13"/>
    </row>
    <row r="53" spans="1:6" ht="15" customHeight="1">
      <c r="A53" s="25">
        <v>5</v>
      </c>
      <c r="B53" s="22" t="s">
        <v>66</v>
      </c>
      <c r="C53" s="66">
        <v>72.2</v>
      </c>
      <c r="D53" s="66">
        <v>72.7</v>
      </c>
      <c r="E53" s="32"/>
      <c r="F53" s="13"/>
    </row>
    <row r="54" spans="1:6" ht="15" customHeight="1">
      <c r="A54" s="25">
        <v>6</v>
      </c>
      <c r="B54" s="21" t="s">
        <v>63</v>
      </c>
      <c r="C54" s="66">
        <v>72.2</v>
      </c>
      <c r="D54" s="66">
        <v>72.7</v>
      </c>
      <c r="E54" s="32"/>
      <c r="F54" s="13"/>
    </row>
    <row r="55" spans="1:6" ht="15" customHeight="1">
      <c r="A55" s="25">
        <v>7</v>
      </c>
      <c r="B55" s="21" t="s">
        <v>65</v>
      </c>
      <c r="C55" s="66">
        <v>72.2</v>
      </c>
      <c r="D55" s="66">
        <v>72.7</v>
      </c>
      <c r="E55" s="32"/>
      <c r="F55" s="13"/>
    </row>
    <row r="56" spans="1:6" ht="15" customHeight="1">
      <c r="A56" s="25">
        <v>8</v>
      </c>
      <c r="B56" s="21" t="s">
        <v>186</v>
      </c>
      <c r="C56" s="66">
        <v>55.6</v>
      </c>
      <c r="D56" s="66">
        <v>56</v>
      </c>
      <c r="E56" s="32"/>
      <c r="F56" s="13"/>
    </row>
    <row r="57" spans="1:6" ht="15" customHeight="1">
      <c r="A57" s="25">
        <v>9</v>
      </c>
      <c r="B57" s="21" t="s">
        <v>70</v>
      </c>
      <c r="C57" s="66">
        <v>72.2</v>
      </c>
      <c r="D57" s="66">
        <v>72.7</v>
      </c>
      <c r="E57" s="32"/>
      <c r="F57" s="13"/>
    </row>
    <row r="58" spans="1:6" ht="15" customHeight="1">
      <c r="A58" s="25"/>
      <c r="B58" s="24" t="s">
        <v>71</v>
      </c>
      <c r="C58" s="34">
        <f>C59+C60</f>
        <v>159.1</v>
      </c>
      <c r="D58" s="34">
        <f>D59+D60</f>
        <v>160.1</v>
      </c>
      <c r="E58" s="33"/>
      <c r="F58" s="13"/>
    </row>
    <row r="59" spans="1:6" ht="15" customHeight="1">
      <c r="A59" s="25">
        <v>1</v>
      </c>
      <c r="B59" s="21" t="s">
        <v>136</v>
      </c>
      <c r="C59" s="66">
        <v>110</v>
      </c>
      <c r="D59" s="66">
        <v>110.7</v>
      </c>
      <c r="E59" s="32"/>
      <c r="F59" s="13"/>
    </row>
    <row r="60" spans="1:6" ht="15" customHeight="1">
      <c r="A60" s="25">
        <v>2</v>
      </c>
      <c r="B60" s="21" t="s">
        <v>187</v>
      </c>
      <c r="C60" s="66">
        <v>49.1</v>
      </c>
      <c r="D60" s="66">
        <v>49.4</v>
      </c>
      <c r="E60" s="32"/>
      <c r="F60" s="13"/>
    </row>
    <row r="61" spans="1:6" ht="15" customHeight="1">
      <c r="A61" s="23"/>
      <c r="B61" s="24" t="s">
        <v>72</v>
      </c>
      <c r="C61" s="34">
        <f>SUM(C62:C67)</f>
        <v>501.70000000000005</v>
      </c>
      <c r="D61" s="34">
        <f>SUM(D62:D67)</f>
        <v>505.09999999999997</v>
      </c>
      <c r="E61" s="33"/>
      <c r="F61" s="13"/>
    </row>
    <row r="62" spans="1:6" ht="15" customHeight="1">
      <c r="A62" s="25">
        <v>1</v>
      </c>
      <c r="B62" s="21" t="s">
        <v>73</v>
      </c>
      <c r="C62" s="66">
        <v>173.9</v>
      </c>
      <c r="D62" s="66">
        <v>175</v>
      </c>
      <c r="E62" s="32"/>
      <c r="F62" s="13"/>
    </row>
    <row r="63" spans="1:6" ht="15" customHeight="1">
      <c r="A63" s="25">
        <v>2</v>
      </c>
      <c r="B63" s="21" t="s">
        <v>137</v>
      </c>
      <c r="C63" s="66">
        <v>72.2</v>
      </c>
      <c r="D63" s="66">
        <v>72.7</v>
      </c>
      <c r="E63" s="32"/>
      <c r="F63" s="13"/>
    </row>
    <row r="64" spans="1:6" ht="15" customHeight="1">
      <c r="A64" s="25">
        <v>3</v>
      </c>
      <c r="B64" s="21" t="s">
        <v>75</v>
      </c>
      <c r="C64" s="66">
        <v>72.2</v>
      </c>
      <c r="D64" s="66">
        <v>72.7</v>
      </c>
      <c r="E64" s="32"/>
      <c r="F64" s="13"/>
    </row>
    <row r="65" spans="1:6" ht="15" customHeight="1">
      <c r="A65" s="25">
        <v>4</v>
      </c>
      <c r="B65" s="21" t="s">
        <v>138</v>
      </c>
      <c r="C65" s="66">
        <v>55.6</v>
      </c>
      <c r="D65" s="66">
        <v>56</v>
      </c>
      <c r="E65" s="32"/>
      <c r="F65" s="13"/>
    </row>
    <row r="66" spans="1:6" ht="15" customHeight="1">
      <c r="A66" s="25">
        <v>5</v>
      </c>
      <c r="B66" s="21" t="s">
        <v>188</v>
      </c>
      <c r="C66" s="66">
        <v>72.2</v>
      </c>
      <c r="D66" s="66">
        <v>72.7</v>
      </c>
      <c r="E66" s="32"/>
      <c r="F66" s="13"/>
    </row>
    <row r="67" spans="1:6" ht="15" customHeight="1">
      <c r="A67" s="25">
        <v>6</v>
      </c>
      <c r="B67" s="21" t="s">
        <v>77</v>
      </c>
      <c r="C67" s="66">
        <v>55.6</v>
      </c>
      <c r="D67" s="66">
        <v>56</v>
      </c>
      <c r="E67" s="32"/>
      <c r="F67" s="13"/>
    </row>
    <row r="68" spans="1:6" ht="15" customHeight="1">
      <c r="A68" s="23"/>
      <c r="B68" s="24" t="s">
        <v>78</v>
      </c>
      <c r="C68" s="34">
        <f>SUM(C69:C75)</f>
        <v>452.59999999999997</v>
      </c>
      <c r="D68" s="34">
        <f>SUM(D69:D75)</f>
        <v>455.79999999999995</v>
      </c>
      <c r="E68" s="33"/>
      <c r="F68" s="13"/>
    </row>
    <row r="69" spans="1:6" ht="15" customHeight="1">
      <c r="A69" s="25">
        <v>1</v>
      </c>
      <c r="B69" s="21" t="s">
        <v>80</v>
      </c>
      <c r="C69" s="66">
        <v>69.2</v>
      </c>
      <c r="D69" s="66">
        <v>69.7</v>
      </c>
      <c r="E69" s="32"/>
      <c r="F69" s="13"/>
    </row>
    <row r="70" spans="1:6" ht="15" customHeight="1">
      <c r="A70" s="25">
        <v>2</v>
      </c>
      <c r="B70" s="21" t="s">
        <v>139</v>
      </c>
      <c r="C70" s="66">
        <v>55.6</v>
      </c>
      <c r="D70" s="66">
        <v>56</v>
      </c>
      <c r="E70" s="32"/>
      <c r="F70" s="13"/>
    </row>
    <row r="71" spans="1:6" ht="15" customHeight="1">
      <c r="A71" s="25">
        <v>3</v>
      </c>
      <c r="B71" s="21" t="s">
        <v>84</v>
      </c>
      <c r="C71" s="66">
        <v>72.2</v>
      </c>
      <c r="D71" s="66">
        <v>72.7</v>
      </c>
      <c r="E71" s="32"/>
      <c r="F71" s="13"/>
    </row>
    <row r="72" spans="1:6" ht="15" customHeight="1">
      <c r="A72" s="25">
        <v>4</v>
      </c>
      <c r="B72" s="21" t="s">
        <v>83</v>
      </c>
      <c r="C72" s="66">
        <v>55.6</v>
      </c>
      <c r="D72" s="66">
        <v>56</v>
      </c>
      <c r="E72" s="32"/>
      <c r="F72" s="13"/>
    </row>
    <row r="73" spans="1:6" ht="15" customHeight="1">
      <c r="A73" s="25">
        <v>5</v>
      </c>
      <c r="B73" s="21" t="s">
        <v>81</v>
      </c>
      <c r="C73" s="66">
        <v>55.6</v>
      </c>
      <c r="D73" s="66">
        <v>56</v>
      </c>
      <c r="E73" s="32"/>
      <c r="F73" s="13"/>
    </row>
    <row r="74" spans="1:6" ht="15" customHeight="1">
      <c r="A74" s="25">
        <v>6</v>
      </c>
      <c r="B74" s="21" t="s">
        <v>82</v>
      </c>
      <c r="C74" s="66">
        <v>72.2</v>
      </c>
      <c r="D74" s="66">
        <v>72.7</v>
      </c>
      <c r="E74" s="32"/>
      <c r="F74" s="13"/>
    </row>
    <row r="75" spans="1:6" ht="15" customHeight="1">
      <c r="A75" s="25">
        <v>7</v>
      </c>
      <c r="B75" s="21" t="s">
        <v>189</v>
      </c>
      <c r="C75" s="66">
        <v>72.2</v>
      </c>
      <c r="D75" s="66">
        <v>72.7</v>
      </c>
      <c r="E75" s="32"/>
      <c r="F75" s="13"/>
    </row>
    <row r="76" spans="1:6" ht="15" customHeight="1">
      <c r="A76" s="23"/>
      <c r="B76" s="24" t="s">
        <v>85</v>
      </c>
      <c r="C76" s="34">
        <f>SUM(C77:C83)</f>
        <v>590.5</v>
      </c>
      <c r="D76" s="34">
        <f>SUM(D77:D83)</f>
        <v>594.5</v>
      </c>
      <c r="E76" s="33"/>
      <c r="F76" s="13"/>
    </row>
    <row r="77" spans="1:6" ht="15" customHeight="1">
      <c r="A77" s="25">
        <v>1</v>
      </c>
      <c r="B77" s="21" t="s">
        <v>86</v>
      </c>
      <c r="C77" s="66">
        <v>173.9</v>
      </c>
      <c r="D77" s="66">
        <v>175</v>
      </c>
      <c r="E77" s="32"/>
      <c r="F77" s="13"/>
    </row>
    <row r="78" spans="1:6" ht="15" customHeight="1">
      <c r="A78" s="25">
        <v>2</v>
      </c>
      <c r="B78" s="22" t="s">
        <v>88</v>
      </c>
      <c r="C78" s="66">
        <v>55.6</v>
      </c>
      <c r="D78" s="66">
        <v>56</v>
      </c>
      <c r="E78" s="32"/>
      <c r="F78" s="13"/>
    </row>
    <row r="79" spans="1:6" ht="15" customHeight="1">
      <c r="A79" s="25">
        <v>3</v>
      </c>
      <c r="B79" s="21" t="s">
        <v>90</v>
      </c>
      <c r="C79" s="66">
        <v>55.6</v>
      </c>
      <c r="D79" s="66">
        <v>56</v>
      </c>
      <c r="E79" s="32"/>
      <c r="F79" s="13"/>
    </row>
    <row r="80" spans="1:6" ht="15" customHeight="1">
      <c r="A80" s="25">
        <v>4</v>
      </c>
      <c r="B80" s="21" t="s">
        <v>91</v>
      </c>
      <c r="C80" s="66">
        <v>72.2</v>
      </c>
      <c r="D80" s="66">
        <v>72.7</v>
      </c>
      <c r="E80" s="32"/>
      <c r="F80" s="13"/>
    </row>
    <row r="81" spans="1:6" ht="15" customHeight="1">
      <c r="A81" s="25">
        <v>5</v>
      </c>
      <c r="B81" s="21" t="s">
        <v>89</v>
      </c>
      <c r="C81" s="66">
        <v>72.2</v>
      </c>
      <c r="D81" s="66">
        <v>72.7</v>
      </c>
      <c r="E81" s="32"/>
      <c r="F81" s="13"/>
    </row>
    <row r="82" spans="1:6" ht="15" customHeight="1">
      <c r="A82" s="25">
        <v>6</v>
      </c>
      <c r="B82" s="21" t="s">
        <v>140</v>
      </c>
      <c r="C82" s="66">
        <v>88.8</v>
      </c>
      <c r="D82" s="66">
        <v>89.4</v>
      </c>
      <c r="E82" s="32"/>
      <c r="F82" s="13"/>
    </row>
    <row r="83" spans="1:6" ht="15" customHeight="1">
      <c r="A83" s="25">
        <v>7</v>
      </c>
      <c r="B83" s="21" t="s">
        <v>87</v>
      </c>
      <c r="C83" s="66">
        <v>72.2</v>
      </c>
      <c r="D83" s="66">
        <v>72.7</v>
      </c>
      <c r="E83" s="32"/>
      <c r="F83" s="13"/>
    </row>
    <row r="84" spans="1:6" ht="15" customHeight="1">
      <c r="A84" s="23"/>
      <c r="B84" s="24" t="s">
        <v>92</v>
      </c>
      <c r="C84" s="34">
        <f>SUM(C85:C91)</f>
        <v>658.1</v>
      </c>
      <c r="D84" s="34">
        <f>SUM(D85:D91)</f>
        <v>662.1</v>
      </c>
      <c r="E84" s="33"/>
      <c r="F84" s="13"/>
    </row>
    <row r="85" spans="1:6" ht="15" customHeight="1">
      <c r="A85" s="25">
        <v>1</v>
      </c>
      <c r="B85" s="21" t="s">
        <v>93</v>
      </c>
      <c r="C85" s="66">
        <v>170</v>
      </c>
      <c r="D85" s="66">
        <v>170.7</v>
      </c>
      <c r="E85" s="32"/>
      <c r="F85" s="13"/>
    </row>
    <row r="86" spans="1:6" ht="15" customHeight="1">
      <c r="A86" s="25">
        <v>2</v>
      </c>
      <c r="B86" s="21" t="s">
        <v>98</v>
      </c>
      <c r="C86" s="66">
        <v>55.6</v>
      </c>
      <c r="D86" s="66">
        <v>56</v>
      </c>
      <c r="E86" s="32"/>
      <c r="F86" s="13"/>
    </row>
    <row r="87" spans="1:6" ht="15" customHeight="1">
      <c r="A87" s="25">
        <v>3</v>
      </c>
      <c r="B87" s="21" t="s">
        <v>94</v>
      </c>
      <c r="C87" s="66">
        <v>176.9</v>
      </c>
      <c r="D87" s="66">
        <v>178</v>
      </c>
      <c r="E87" s="32"/>
      <c r="F87" s="13"/>
    </row>
    <row r="88" spans="1:6" ht="15" customHeight="1">
      <c r="A88" s="25">
        <v>4</v>
      </c>
      <c r="B88" s="21" t="s">
        <v>97</v>
      </c>
      <c r="C88" s="66">
        <v>72.2</v>
      </c>
      <c r="D88" s="66">
        <v>72.7</v>
      </c>
      <c r="E88" s="32"/>
      <c r="F88" s="13"/>
    </row>
    <row r="89" spans="1:6" ht="15" customHeight="1">
      <c r="A89" s="25">
        <v>5</v>
      </c>
      <c r="B89" s="21" t="s">
        <v>99</v>
      </c>
      <c r="C89" s="66">
        <v>55.6</v>
      </c>
      <c r="D89" s="66">
        <v>56</v>
      </c>
      <c r="E89" s="32"/>
      <c r="F89" s="13"/>
    </row>
    <row r="90" spans="1:6" ht="15" customHeight="1">
      <c r="A90" s="25">
        <v>6</v>
      </c>
      <c r="B90" s="21" t="s">
        <v>95</v>
      </c>
      <c r="C90" s="66">
        <v>72.2</v>
      </c>
      <c r="D90" s="66">
        <v>72.7</v>
      </c>
      <c r="E90" s="32"/>
      <c r="F90" s="13"/>
    </row>
    <row r="91" spans="1:6" ht="15" customHeight="1">
      <c r="A91" s="25">
        <v>7</v>
      </c>
      <c r="B91" s="21" t="s">
        <v>96</v>
      </c>
      <c r="C91" s="66">
        <v>55.6</v>
      </c>
      <c r="D91" s="66">
        <v>56</v>
      </c>
      <c r="E91" s="32"/>
      <c r="F91" s="13"/>
    </row>
    <row r="92" spans="1:6" ht="15" customHeight="1">
      <c r="A92" s="23"/>
      <c r="B92" s="24" t="s">
        <v>100</v>
      </c>
      <c r="C92" s="34">
        <f>SUM(C93:C98)</f>
        <v>413.6</v>
      </c>
      <c r="D92" s="34">
        <f>SUM(D93:D98)</f>
        <v>416.5</v>
      </c>
      <c r="E92" s="33"/>
      <c r="F92" s="13"/>
    </row>
    <row r="93" spans="1:6" ht="15" customHeight="1">
      <c r="A93" s="25">
        <v>1</v>
      </c>
      <c r="B93" s="21" t="s">
        <v>102</v>
      </c>
      <c r="C93" s="66">
        <v>85.8</v>
      </c>
      <c r="D93" s="66">
        <v>86.4</v>
      </c>
      <c r="E93" s="32"/>
      <c r="F93" s="13"/>
    </row>
    <row r="94" spans="1:6" ht="15" customHeight="1">
      <c r="A94" s="25">
        <v>2</v>
      </c>
      <c r="B94" s="21" t="s">
        <v>142</v>
      </c>
      <c r="C94" s="66">
        <v>72.2</v>
      </c>
      <c r="D94" s="66">
        <v>72.7</v>
      </c>
      <c r="E94" s="32"/>
      <c r="F94" s="13"/>
    </row>
    <row r="95" spans="1:6" ht="15" customHeight="1">
      <c r="A95" s="25">
        <v>3</v>
      </c>
      <c r="B95" s="21" t="s">
        <v>104</v>
      </c>
      <c r="C95" s="66">
        <v>72.2</v>
      </c>
      <c r="D95" s="66">
        <v>72.7</v>
      </c>
      <c r="E95" s="32"/>
      <c r="F95" s="13"/>
    </row>
    <row r="96" spans="1:6" ht="15" customHeight="1">
      <c r="A96" s="25">
        <v>4</v>
      </c>
      <c r="B96" s="21" t="s">
        <v>103</v>
      </c>
      <c r="C96" s="66">
        <v>55.6</v>
      </c>
      <c r="D96" s="66">
        <v>56</v>
      </c>
      <c r="E96" s="32"/>
      <c r="F96" s="13"/>
    </row>
    <row r="97" spans="1:6" ht="15" customHeight="1">
      <c r="A97" s="25">
        <v>5</v>
      </c>
      <c r="B97" s="21" t="s">
        <v>141</v>
      </c>
      <c r="C97" s="66">
        <v>72.2</v>
      </c>
      <c r="D97" s="66">
        <v>72.7</v>
      </c>
      <c r="E97" s="32"/>
      <c r="F97" s="13"/>
    </row>
    <row r="98" spans="1:6" ht="15" customHeight="1">
      <c r="A98" s="25">
        <v>6</v>
      </c>
      <c r="B98" s="21" t="s">
        <v>101</v>
      </c>
      <c r="C98" s="66">
        <v>55.6</v>
      </c>
      <c r="D98" s="66">
        <v>56</v>
      </c>
      <c r="E98" s="32"/>
      <c r="F98" s="13"/>
    </row>
    <row r="99" spans="1:6" ht="15" customHeight="1">
      <c r="A99" s="23"/>
      <c r="B99" s="24" t="s">
        <v>105</v>
      </c>
      <c r="C99" s="34">
        <f>C100</f>
        <v>106.9</v>
      </c>
      <c r="D99" s="34">
        <f>D100</f>
        <v>107.6</v>
      </c>
      <c r="E99" s="14"/>
      <c r="F99" s="13"/>
    </row>
    <row r="100" spans="1:6" ht="15" customHeight="1">
      <c r="A100" s="25">
        <v>1</v>
      </c>
      <c r="B100" s="21" t="s">
        <v>143</v>
      </c>
      <c r="C100" s="66">
        <v>106.9</v>
      </c>
      <c r="D100" s="66">
        <v>107.6</v>
      </c>
      <c r="E100" s="36"/>
      <c r="F100" s="13"/>
    </row>
    <row r="101" spans="1:6" ht="15" customHeight="1">
      <c r="A101" s="23"/>
      <c r="B101" s="24" t="s">
        <v>106</v>
      </c>
      <c r="C101" s="34">
        <f>SUM(C102:C106)</f>
        <v>327.90000000000003</v>
      </c>
      <c r="D101" s="34">
        <f>SUM(D102:D106)</f>
        <v>329.9</v>
      </c>
      <c r="E101" s="33"/>
      <c r="F101" s="13"/>
    </row>
    <row r="102" spans="1:6" ht="15" customHeight="1">
      <c r="A102" s="25">
        <v>1</v>
      </c>
      <c r="B102" s="21" t="s">
        <v>144</v>
      </c>
      <c r="C102" s="66">
        <v>82.5</v>
      </c>
      <c r="D102" s="66">
        <v>83</v>
      </c>
      <c r="E102" s="32"/>
      <c r="F102" s="13"/>
    </row>
    <row r="103" spans="1:6" ht="15" customHeight="1">
      <c r="A103" s="25">
        <v>2</v>
      </c>
      <c r="B103" s="21" t="s">
        <v>107</v>
      </c>
      <c r="C103" s="66">
        <v>86.5</v>
      </c>
      <c r="D103" s="66">
        <v>87</v>
      </c>
      <c r="E103" s="32"/>
      <c r="F103" s="13"/>
    </row>
    <row r="104" spans="1:6" ht="15" customHeight="1">
      <c r="A104" s="25">
        <v>3</v>
      </c>
      <c r="B104" s="21" t="s">
        <v>108</v>
      </c>
      <c r="C104" s="66">
        <v>46.3</v>
      </c>
      <c r="D104" s="66">
        <v>46.6</v>
      </c>
      <c r="E104" s="32"/>
      <c r="F104" s="13"/>
    </row>
    <row r="105" spans="1:6" ht="15" customHeight="1">
      <c r="A105" s="25">
        <v>4</v>
      </c>
      <c r="B105" s="21" t="s">
        <v>145</v>
      </c>
      <c r="C105" s="66">
        <v>46.3</v>
      </c>
      <c r="D105" s="66">
        <v>46.6</v>
      </c>
      <c r="E105" s="32"/>
      <c r="F105" s="13"/>
    </row>
    <row r="106" spans="1:6" ht="15" customHeight="1">
      <c r="A106" s="25">
        <v>5</v>
      </c>
      <c r="B106" s="21" t="s">
        <v>109</v>
      </c>
      <c r="C106" s="66">
        <v>66.3</v>
      </c>
      <c r="D106" s="66">
        <v>66.7</v>
      </c>
      <c r="E106" s="32"/>
      <c r="F106" s="13"/>
    </row>
    <row r="107" spans="1:6" ht="15" customHeight="1">
      <c r="A107" s="23"/>
      <c r="B107" s="24" t="s">
        <v>110</v>
      </c>
      <c r="C107" s="34">
        <f>SUM(C108:C116)</f>
        <v>596.1000000000001</v>
      </c>
      <c r="D107" s="34">
        <f>SUM(D108:D116)</f>
        <v>600.3000000000001</v>
      </c>
      <c r="E107" s="33"/>
      <c r="F107" s="13"/>
    </row>
    <row r="108" spans="1:6" ht="15" customHeight="1">
      <c r="A108" s="25">
        <v>1</v>
      </c>
      <c r="B108" s="21" t="s">
        <v>114</v>
      </c>
      <c r="C108" s="66">
        <v>72.2</v>
      </c>
      <c r="D108" s="66">
        <v>72.7</v>
      </c>
      <c r="E108" s="32"/>
      <c r="F108" s="13"/>
    </row>
    <row r="109" spans="1:6" ht="15" customHeight="1">
      <c r="A109" s="25">
        <v>2</v>
      </c>
      <c r="B109" s="21" t="s">
        <v>113</v>
      </c>
      <c r="C109" s="66">
        <v>55.6</v>
      </c>
      <c r="D109" s="66">
        <v>56</v>
      </c>
      <c r="E109" s="32"/>
      <c r="F109" s="13"/>
    </row>
    <row r="110" spans="1:6" ht="15" customHeight="1">
      <c r="A110" s="25">
        <v>3</v>
      </c>
      <c r="B110" s="21" t="s">
        <v>111</v>
      </c>
      <c r="C110" s="66">
        <v>55.6</v>
      </c>
      <c r="D110" s="66">
        <v>56</v>
      </c>
      <c r="E110" s="32"/>
      <c r="F110" s="13"/>
    </row>
    <row r="111" spans="1:6" ht="15" customHeight="1">
      <c r="A111" s="25">
        <v>4</v>
      </c>
      <c r="B111" s="21" t="s">
        <v>115</v>
      </c>
      <c r="C111" s="66">
        <v>55.6</v>
      </c>
      <c r="D111" s="66">
        <v>56</v>
      </c>
      <c r="E111" s="32"/>
      <c r="F111" s="13"/>
    </row>
    <row r="112" spans="1:6" ht="15" customHeight="1">
      <c r="A112" s="25">
        <v>5</v>
      </c>
      <c r="B112" s="21" t="s">
        <v>133</v>
      </c>
      <c r="C112" s="66">
        <v>55.6</v>
      </c>
      <c r="D112" s="66">
        <v>56</v>
      </c>
      <c r="E112" s="32"/>
      <c r="F112" s="13"/>
    </row>
    <row r="113" spans="1:6" ht="15" customHeight="1">
      <c r="A113" s="25">
        <v>6</v>
      </c>
      <c r="B113" s="21" t="s">
        <v>76</v>
      </c>
      <c r="C113" s="66">
        <v>72.2</v>
      </c>
      <c r="D113" s="66">
        <v>72.7</v>
      </c>
      <c r="E113" s="32"/>
      <c r="F113" s="13"/>
    </row>
    <row r="114" spans="1:6" ht="15" customHeight="1">
      <c r="A114" s="25">
        <v>7</v>
      </c>
      <c r="B114" s="21" t="s">
        <v>41</v>
      </c>
      <c r="C114" s="66">
        <v>84.9</v>
      </c>
      <c r="D114" s="66">
        <v>85.5</v>
      </c>
      <c r="E114" s="32"/>
      <c r="F114" s="13"/>
    </row>
    <row r="115" spans="1:6" ht="15" customHeight="1">
      <c r="A115" s="25">
        <v>8</v>
      </c>
      <c r="B115" s="21" t="s">
        <v>190</v>
      </c>
      <c r="C115" s="66">
        <v>72.2</v>
      </c>
      <c r="D115" s="66">
        <v>72.7</v>
      </c>
      <c r="E115" s="32"/>
      <c r="F115" s="13"/>
    </row>
    <row r="116" spans="1:6" ht="15" customHeight="1">
      <c r="A116" s="25">
        <v>9</v>
      </c>
      <c r="B116" s="21" t="s">
        <v>46</v>
      </c>
      <c r="C116" s="66">
        <v>72.2</v>
      </c>
      <c r="D116" s="66">
        <v>72.7</v>
      </c>
      <c r="E116" s="32"/>
      <c r="F116" s="13"/>
    </row>
    <row r="117" spans="1:6" ht="15" customHeight="1">
      <c r="A117" s="23"/>
      <c r="B117" s="24" t="s">
        <v>116</v>
      </c>
      <c r="C117" s="34">
        <f>SUM(C118:C121)</f>
        <v>372.8</v>
      </c>
      <c r="D117" s="34">
        <f>SUM(D118:D121)</f>
        <v>375.3</v>
      </c>
      <c r="E117" s="33"/>
      <c r="F117" s="13"/>
    </row>
    <row r="118" spans="1:6" ht="15" customHeight="1">
      <c r="A118" s="25">
        <v>1</v>
      </c>
      <c r="B118" s="21" t="s">
        <v>117</v>
      </c>
      <c r="C118" s="66">
        <v>172.8</v>
      </c>
      <c r="D118" s="66">
        <v>173.9</v>
      </c>
      <c r="E118" s="32"/>
      <c r="F118" s="13"/>
    </row>
    <row r="119" spans="1:6" ht="15" customHeight="1">
      <c r="A119" s="25">
        <v>2</v>
      </c>
      <c r="B119" s="21" t="s">
        <v>118</v>
      </c>
      <c r="C119" s="66">
        <v>72.2</v>
      </c>
      <c r="D119" s="66">
        <v>72.7</v>
      </c>
      <c r="E119" s="32"/>
      <c r="F119" s="13"/>
    </row>
    <row r="120" spans="1:6" ht="15" customHeight="1">
      <c r="A120" s="25">
        <v>3</v>
      </c>
      <c r="B120" s="21" t="s">
        <v>29</v>
      </c>
      <c r="C120" s="66">
        <v>72.2</v>
      </c>
      <c r="D120" s="66">
        <v>72.7</v>
      </c>
      <c r="E120" s="32"/>
      <c r="F120" s="13"/>
    </row>
    <row r="121" spans="1:6" ht="15" customHeight="1">
      <c r="A121" s="25">
        <v>4</v>
      </c>
      <c r="B121" s="21" t="s">
        <v>119</v>
      </c>
      <c r="C121" s="66">
        <v>55.6</v>
      </c>
      <c r="D121" s="66">
        <v>56</v>
      </c>
      <c r="E121" s="32"/>
      <c r="F121" s="13"/>
    </row>
    <row r="122" spans="1:6" ht="15" customHeight="1">
      <c r="A122" s="23"/>
      <c r="B122" s="24" t="s">
        <v>120</v>
      </c>
      <c r="C122" s="34">
        <f>SUM(C123:C127)</f>
        <v>428.4</v>
      </c>
      <c r="D122" s="34">
        <f>SUM(D123:D127)</f>
        <v>431.3</v>
      </c>
      <c r="E122" s="33"/>
      <c r="F122" s="13"/>
    </row>
    <row r="123" spans="1:6" ht="15" customHeight="1">
      <c r="A123" s="25">
        <v>1</v>
      </c>
      <c r="B123" s="21" t="s">
        <v>121</v>
      </c>
      <c r="C123" s="66">
        <v>172.8</v>
      </c>
      <c r="D123" s="66">
        <v>173.9</v>
      </c>
      <c r="E123" s="32"/>
      <c r="F123" s="13"/>
    </row>
    <row r="124" spans="1:6" ht="15" customHeight="1">
      <c r="A124" s="25">
        <v>2</v>
      </c>
      <c r="B124" s="21" t="s">
        <v>124</v>
      </c>
      <c r="C124" s="66">
        <v>72.2</v>
      </c>
      <c r="D124" s="66">
        <v>72.7</v>
      </c>
      <c r="E124" s="32"/>
      <c r="F124" s="13"/>
    </row>
    <row r="125" spans="1:6" ht="15" customHeight="1">
      <c r="A125" s="25">
        <v>3</v>
      </c>
      <c r="B125" s="21" t="s">
        <v>146</v>
      </c>
      <c r="C125" s="66">
        <v>72.2</v>
      </c>
      <c r="D125" s="66">
        <v>72.7</v>
      </c>
      <c r="E125" s="32"/>
      <c r="F125" s="13"/>
    </row>
    <row r="126" spans="1:6" ht="15" customHeight="1">
      <c r="A126" s="25">
        <v>4</v>
      </c>
      <c r="B126" s="21" t="s">
        <v>123</v>
      </c>
      <c r="C126" s="66">
        <v>39</v>
      </c>
      <c r="D126" s="66">
        <v>39.3</v>
      </c>
      <c r="E126" s="32"/>
      <c r="F126" s="13"/>
    </row>
    <row r="127" spans="1:6" ht="15" customHeight="1">
      <c r="A127" s="25">
        <v>5</v>
      </c>
      <c r="B127" s="21" t="s">
        <v>122</v>
      </c>
      <c r="C127" s="66">
        <v>72.2</v>
      </c>
      <c r="D127" s="66">
        <v>72.7</v>
      </c>
      <c r="E127" s="32"/>
      <c r="F127" s="13"/>
    </row>
    <row r="128" spans="1:6" ht="15" customHeight="1">
      <c r="A128" s="23"/>
      <c r="B128" s="24" t="s">
        <v>125</v>
      </c>
      <c r="C128" s="34">
        <f>SUM(C129:C133)</f>
        <v>388.2</v>
      </c>
      <c r="D128" s="34">
        <f>SUM(D129:D133)</f>
        <v>392.90000000000003</v>
      </c>
      <c r="E128" s="33"/>
      <c r="F128" s="13"/>
    </row>
    <row r="129" spans="1:6" ht="15" customHeight="1">
      <c r="A129" s="25">
        <v>1</v>
      </c>
      <c r="B129" s="21" t="s">
        <v>128</v>
      </c>
      <c r="C129" s="66">
        <v>82.8</v>
      </c>
      <c r="D129" s="66">
        <v>85.4</v>
      </c>
      <c r="E129" s="32"/>
      <c r="F129" s="13"/>
    </row>
    <row r="130" spans="1:6" ht="15" customHeight="1">
      <c r="A130" s="25">
        <v>2</v>
      </c>
      <c r="B130" s="21" t="s">
        <v>129</v>
      </c>
      <c r="C130" s="66">
        <v>55.6</v>
      </c>
      <c r="D130" s="66">
        <v>56</v>
      </c>
      <c r="E130" s="32"/>
      <c r="F130" s="13"/>
    </row>
    <row r="131" spans="1:6" ht="15" customHeight="1">
      <c r="A131" s="25">
        <v>3</v>
      </c>
      <c r="B131" s="21" t="s">
        <v>127</v>
      </c>
      <c r="C131" s="66">
        <v>88.8</v>
      </c>
      <c r="D131" s="66">
        <v>89.4</v>
      </c>
      <c r="E131" s="32"/>
      <c r="F131" s="13"/>
    </row>
    <row r="132" spans="1:6" ht="15" customHeight="1">
      <c r="A132" s="25">
        <v>4</v>
      </c>
      <c r="B132" s="21" t="s">
        <v>126</v>
      </c>
      <c r="C132" s="66">
        <v>88.8</v>
      </c>
      <c r="D132" s="66">
        <v>89.4</v>
      </c>
      <c r="E132" s="32"/>
      <c r="F132" s="13"/>
    </row>
    <row r="133" spans="1:6" ht="15" customHeight="1">
      <c r="A133" s="25">
        <v>5</v>
      </c>
      <c r="B133" s="21" t="s">
        <v>147</v>
      </c>
      <c r="C133" s="66">
        <v>72.2</v>
      </c>
      <c r="D133" s="66">
        <v>72.7</v>
      </c>
      <c r="E133" s="32"/>
      <c r="F133" s="13"/>
    </row>
    <row r="134" spans="1:6" ht="15" customHeight="1">
      <c r="A134" s="23"/>
      <c r="B134" s="26" t="s">
        <v>130</v>
      </c>
      <c r="C134" s="34">
        <v>592</v>
      </c>
      <c r="D134" s="34">
        <v>591</v>
      </c>
      <c r="E134" s="35"/>
      <c r="F134" s="13"/>
    </row>
    <row r="135" spans="1:6" ht="17.25" customHeight="1">
      <c r="A135" s="154" t="s">
        <v>236</v>
      </c>
      <c r="B135" s="154"/>
      <c r="C135" s="34">
        <f>+C8+C16+C134+C61+C58+C76+C25+C117+C107+C128+C92+C122+C84+C37+C101+C68+C100+C48</f>
        <v>9013.400000000001</v>
      </c>
      <c r="D135" s="34">
        <f>+D8+D16+D134+D61+D58+D76+D25+D117+D107+D128+D92+D122+D84+D37+D101+D68+D100+D48</f>
        <v>9071.4</v>
      </c>
      <c r="E135" s="28"/>
      <c r="F135" s="13"/>
    </row>
    <row r="136" spans="1:6" ht="12.75">
      <c r="A136" s="16"/>
      <c r="B136" s="16"/>
      <c r="C136" s="16"/>
      <c r="D136" s="29"/>
      <c r="F136" s="13"/>
    </row>
    <row r="137" spans="1:6" ht="12.75">
      <c r="A137" s="16"/>
      <c r="B137" s="16"/>
      <c r="C137" s="16"/>
      <c r="D137" s="29"/>
      <c r="F137" s="13"/>
    </row>
    <row r="138" spans="1:6" ht="12.75">
      <c r="A138" s="16"/>
      <c r="B138" s="16"/>
      <c r="C138" s="16"/>
      <c r="D138" s="135"/>
      <c r="F138" s="13"/>
    </row>
  </sheetData>
  <sheetProtection/>
  <mergeCells count="3">
    <mergeCell ref="A135:B135"/>
    <mergeCell ref="A4:D4"/>
    <mergeCell ref="A5:D5"/>
  </mergeCells>
  <printOptions/>
  <pageMargins left="0.53" right="0.27" top="0.52" bottom="0.5" header="0.2" footer="0.19"/>
  <pageSetup horizontalDpi="600" verticalDpi="600" orientation="portrait" paperSize="9" scale="99" r:id="rId1"/>
  <headerFooter alignWithMargins="0">
    <oddHeader>&amp;R&amp;P</oddHeader>
  </headerFooter>
  <rowBreaks count="1" manualBreakCount="1">
    <brk id="47" max="2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</sheetPr>
  <dimension ref="A1:E31"/>
  <sheetViews>
    <sheetView view="pageBreakPreview" zoomScaleSheetLayoutView="100" zoomScalePageLayoutView="0" workbookViewId="0" topLeftCell="A1">
      <selection activeCell="N28" sqref="N28"/>
    </sheetView>
  </sheetViews>
  <sheetFormatPr defaultColWidth="9.140625" defaultRowHeight="12.75"/>
  <cols>
    <col min="1" max="1" width="7.7109375" style="0" customWidth="1"/>
    <col min="2" max="2" width="40.57421875" style="0" customWidth="1"/>
    <col min="3" max="4" width="17.7109375" style="0" customWidth="1"/>
  </cols>
  <sheetData>
    <row r="1" spans="1:4" ht="15.75">
      <c r="A1" s="12"/>
      <c r="B1" s="12"/>
      <c r="C1" s="12"/>
      <c r="D1" s="112" t="s">
        <v>203</v>
      </c>
    </row>
    <row r="2" spans="1:4" ht="15.75">
      <c r="A2" s="12"/>
      <c r="B2" s="12"/>
      <c r="C2" s="12"/>
      <c r="D2" s="37" t="s">
        <v>205</v>
      </c>
    </row>
    <row r="3" spans="1:4" ht="15.75">
      <c r="A3" s="2"/>
      <c r="B3" s="2"/>
      <c r="C3" s="2"/>
      <c r="D3" s="2"/>
    </row>
    <row r="4" spans="1:4" ht="15.75">
      <c r="A4" s="141" t="s">
        <v>0</v>
      </c>
      <c r="B4" s="141"/>
      <c r="C4" s="141"/>
      <c r="D4" s="141"/>
    </row>
    <row r="5" spans="1:4" ht="50.25" customHeight="1">
      <c r="A5" s="153" t="s">
        <v>238</v>
      </c>
      <c r="B5" s="153"/>
      <c r="C5" s="153"/>
      <c r="D5" s="153"/>
    </row>
    <row r="6" spans="1:4" ht="15.75">
      <c r="A6" s="4"/>
      <c r="B6" s="4"/>
      <c r="C6" s="4"/>
      <c r="D6" s="4"/>
    </row>
    <row r="7" spans="1:4" ht="15.75">
      <c r="A7" s="4"/>
      <c r="B7" s="4"/>
      <c r="C7" s="4"/>
      <c r="D7" s="3" t="s">
        <v>1</v>
      </c>
    </row>
    <row r="8" spans="1:4" ht="31.5">
      <c r="A8" s="5" t="s">
        <v>2</v>
      </c>
      <c r="B8" s="41" t="s">
        <v>3</v>
      </c>
      <c r="C8" s="41" t="s">
        <v>206</v>
      </c>
      <c r="D8" s="41" t="s">
        <v>207</v>
      </c>
    </row>
    <row r="9" spans="1:5" ht="15.75">
      <c r="A9" s="6">
        <v>1</v>
      </c>
      <c r="B9" s="52" t="s">
        <v>4</v>
      </c>
      <c r="C9" s="55">
        <v>247.1</v>
      </c>
      <c r="D9" s="55">
        <v>248.7</v>
      </c>
      <c r="E9" s="62"/>
    </row>
    <row r="10" spans="1:5" ht="15.75">
      <c r="A10" s="8">
        <v>2</v>
      </c>
      <c r="B10" s="52" t="s">
        <v>5</v>
      </c>
      <c r="C10" s="55">
        <v>329.6</v>
      </c>
      <c r="D10" s="55">
        <v>331.7</v>
      </c>
      <c r="E10" s="62"/>
    </row>
    <row r="11" spans="1:5" ht="15.75">
      <c r="A11" s="8">
        <v>3</v>
      </c>
      <c r="B11" s="52" t="s">
        <v>162</v>
      </c>
      <c r="C11" s="55">
        <v>469</v>
      </c>
      <c r="D11" s="55">
        <v>472</v>
      </c>
      <c r="E11" s="62"/>
    </row>
    <row r="12" spans="1:5" ht="15.75">
      <c r="A12" s="8">
        <v>4</v>
      </c>
      <c r="B12" s="52" t="s">
        <v>6</v>
      </c>
      <c r="C12" s="55">
        <v>209.2</v>
      </c>
      <c r="D12" s="55">
        <v>210.5</v>
      </c>
      <c r="E12" s="62"/>
    </row>
    <row r="13" spans="1:5" ht="15.75">
      <c r="A13" s="8">
        <v>5</v>
      </c>
      <c r="B13" s="52" t="s">
        <v>7</v>
      </c>
      <c r="C13" s="55">
        <v>570.4</v>
      </c>
      <c r="D13" s="55">
        <v>574.1</v>
      </c>
      <c r="E13" s="62"/>
    </row>
    <row r="14" spans="1:5" ht="15.75">
      <c r="A14" s="8">
        <v>6</v>
      </c>
      <c r="B14" s="52" t="s">
        <v>8</v>
      </c>
      <c r="C14" s="55">
        <v>61.1</v>
      </c>
      <c r="D14" s="55">
        <v>61.5</v>
      </c>
      <c r="E14" s="62"/>
    </row>
    <row r="15" spans="1:5" ht="15.75">
      <c r="A15" s="8">
        <v>7</v>
      </c>
      <c r="B15" s="52" t="s">
        <v>9</v>
      </c>
      <c r="C15" s="55">
        <v>57</v>
      </c>
      <c r="D15" s="55">
        <v>57.4</v>
      </c>
      <c r="E15" s="62"/>
    </row>
    <row r="16" spans="1:5" ht="15.75">
      <c r="A16" s="8">
        <v>8</v>
      </c>
      <c r="B16" s="52" t="s">
        <v>10</v>
      </c>
      <c r="C16" s="55">
        <v>228.2</v>
      </c>
      <c r="D16" s="55">
        <v>229.6</v>
      </c>
      <c r="E16" s="62"/>
    </row>
    <row r="17" spans="1:5" ht="15.75">
      <c r="A17" s="8">
        <v>9</v>
      </c>
      <c r="B17" s="52" t="s">
        <v>11</v>
      </c>
      <c r="C17" s="55">
        <v>120.4</v>
      </c>
      <c r="D17" s="55">
        <v>121.2</v>
      </c>
      <c r="E17" s="62"/>
    </row>
    <row r="18" spans="1:5" ht="15.75">
      <c r="A18" s="8">
        <v>10</v>
      </c>
      <c r="B18" s="52" t="s">
        <v>12</v>
      </c>
      <c r="C18" s="55">
        <v>177.4</v>
      </c>
      <c r="D18" s="55">
        <v>178.6</v>
      </c>
      <c r="E18" s="62"/>
    </row>
    <row r="19" spans="1:5" ht="15.75">
      <c r="A19" s="8">
        <v>11</v>
      </c>
      <c r="B19" s="52" t="s">
        <v>13</v>
      </c>
      <c r="C19" s="55">
        <v>101.4</v>
      </c>
      <c r="D19" s="55">
        <v>102</v>
      </c>
      <c r="E19" s="62"/>
    </row>
    <row r="20" spans="1:5" ht="15.75">
      <c r="A20" s="8">
        <v>12</v>
      </c>
      <c r="B20" s="52" t="s">
        <v>14</v>
      </c>
      <c r="C20" s="55">
        <v>67.9</v>
      </c>
      <c r="D20" s="55">
        <v>68.3</v>
      </c>
      <c r="E20" s="62"/>
    </row>
    <row r="21" spans="1:5" ht="15.75">
      <c r="A21" s="8">
        <v>13</v>
      </c>
      <c r="B21" s="52" t="s">
        <v>15</v>
      </c>
      <c r="C21" s="55">
        <v>217.3</v>
      </c>
      <c r="D21" s="55">
        <v>218.6</v>
      </c>
      <c r="E21" s="62"/>
    </row>
    <row r="22" spans="1:5" ht="15.75">
      <c r="A22" s="8">
        <v>14</v>
      </c>
      <c r="B22" s="52" t="s">
        <v>16</v>
      </c>
      <c r="C22" s="55">
        <v>481.7</v>
      </c>
      <c r="D22" s="55">
        <v>484.8</v>
      </c>
      <c r="E22" s="62"/>
    </row>
    <row r="23" spans="1:5" ht="15.75">
      <c r="A23" s="8">
        <v>15</v>
      </c>
      <c r="B23" s="52" t="s">
        <v>17</v>
      </c>
      <c r="C23" s="55">
        <v>82.4</v>
      </c>
      <c r="D23" s="55">
        <v>82.9</v>
      </c>
      <c r="E23" s="62"/>
    </row>
    <row r="24" spans="1:5" ht="15.75">
      <c r="A24" s="8">
        <v>16</v>
      </c>
      <c r="B24" s="52" t="s">
        <v>18</v>
      </c>
      <c r="C24" s="55">
        <v>215.5</v>
      </c>
      <c r="D24" s="55">
        <v>216.9</v>
      </c>
      <c r="E24" s="62"/>
    </row>
    <row r="25" spans="1:5" ht="15.75">
      <c r="A25" s="8">
        <v>17</v>
      </c>
      <c r="B25" s="52" t="s">
        <v>19</v>
      </c>
      <c r="C25" s="55">
        <v>196.5</v>
      </c>
      <c r="D25" s="55">
        <v>197.8</v>
      </c>
      <c r="E25" s="62"/>
    </row>
    <row r="26" spans="1:5" ht="15.75">
      <c r="A26" s="8">
        <v>18</v>
      </c>
      <c r="B26" s="52" t="s">
        <v>20</v>
      </c>
      <c r="C26" s="55">
        <v>291.5</v>
      </c>
      <c r="D26" s="55">
        <v>293.4</v>
      </c>
      <c r="E26" s="62"/>
    </row>
    <row r="27" spans="1:5" ht="15.75">
      <c r="A27" s="8">
        <v>19</v>
      </c>
      <c r="B27" s="52" t="s">
        <v>22</v>
      </c>
      <c r="C27" s="44">
        <v>1413.3</v>
      </c>
      <c r="D27" s="44">
        <v>1422.5</v>
      </c>
      <c r="E27" s="62"/>
    </row>
    <row r="28" spans="1:4" ht="15.75">
      <c r="A28" s="10"/>
      <c r="B28" s="11" t="s">
        <v>21</v>
      </c>
      <c r="C28" s="39">
        <f>C9+C10+C11+C12+C13+C14+C15+C16+C17+C18+C19+C20+C21+C22+C23+C24+C25+C26+C27</f>
        <v>5536.900000000001</v>
      </c>
      <c r="D28" s="39">
        <f>D9+D10+D11+D12+D13+D14+D15+D16+D17+D18+D19+D20+D21+D22+D23+D24+D25+D26+D27</f>
        <v>5572.5</v>
      </c>
    </row>
    <row r="31" spans="3:4" ht="12.75">
      <c r="C31" s="135"/>
      <c r="D31" s="135"/>
    </row>
  </sheetData>
  <sheetProtection/>
  <mergeCells count="2">
    <mergeCell ref="A4:D4"/>
    <mergeCell ref="A5:D5"/>
  </mergeCells>
  <printOptions/>
  <pageMargins left="1.68" right="0.75" top="0.53" bottom="1" header="0.16" footer="0.5"/>
  <pageSetup horizontalDpi="600" verticalDpi="600" orientation="portrait" paperSize="9" scale="8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7030A0"/>
  </sheetPr>
  <dimension ref="A1:E33"/>
  <sheetViews>
    <sheetView view="pageBreakPreview" zoomScaleSheetLayoutView="100" zoomScalePageLayoutView="0" workbookViewId="0" topLeftCell="A1">
      <selection activeCell="A5" sqref="A5:D5"/>
    </sheetView>
  </sheetViews>
  <sheetFormatPr defaultColWidth="9.140625" defaultRowHeight="12.75"/>
  <cols>
    <col min="1" max="1" width="7.7109375" style="0" customWidth="1"/>
    <col min="2" max="2" width="35.8515625" style="0" customWidth="1"/>
    <col min="3" max="4" width="18.8515625" style="0" customWidth="1"/>
  </cols>
  <sheetData>
    <row r="1" spans="1:4" ht="15.75">
      <c r="A1" s="12"/>
      <c r="B1" s="12"/>
      <c r="C1" s="12"/>
      <c r="D1" s="112" t="s">
        <v>201</v>
      </c>
    </row>
    <row r="2" spans="1:4" ht="15.75">
      <c r="A2" s="12"/>
      <c r="B2" s="12"/>
      <c r="C2" s="12"/>
      <c r="D2" s="37" t="s">
        <v>205</v>
      </c>
    </row>
    <row r="3" spans="1:4" ht="15.75">
      <c r="A3" s="2"/>
      <c r="B3" s="2"/>
      <c r="C3" s="2"/>
      <c r="D3" s="2"/>
    </row>
    <row r="4" spans="1:4" ht="15.75">
      <c r="A4" s="141" t="s">
        <v>0</v>
      </c>
      <c r="B4" s="141"/>
      <c r="C4" s="141"/>
      <c r="D4" s="141"/>
    </row>
    <row r="5" spans="1:4" ht="50.25" customHeight="1">
      <c r="A5" s="153" t="s">
        <v>239</v>
      </c>
      <c r="B5" s="153"/>
      <c r="C5" s="153"/>
      <c r="D5" s="153"/>
    </row>
    <row r="6" spans="1:4" ht="15.75">
      <c r="A6" s="4"/>
      <c r="B6" s="4"/>
      <c r="C6" s="4"/>
      <c r="D6" s="4"/>
    </row>
    <row r="7" spans="1:4" ht="15.75">
      <c r="A7" s="4"/>
      <c r="B7" s="4"/>
      <c r="C7" s="4"/>
      <c r="D7" s="3" t="s">
        <v>1</v>
      </c>
    </row>
    <row r="8" spans="1:4" ht="31.5">
      <c r="A8" s="5" t="s">
        <v>2</v>
      </c>
      <c r="B8" s="41" t="s">
        <v>3</v>
      </c>
      <c r="C8" s="41" t="s">
        <v>206</v>
      </c>
      <c r="D8" s="41" t="s">
        <v>207</v>
      </c>
    </row>
    <row r="9" spans="1:5" ht="15.75">
      <c r="A9" s="6">
        <v>1</v>
      </c>
      <c r="B9" s="52" t="s">
        <v>4</v>
      </c>
      <c r="C9" s="55">
        <v>181</v>
      </c>
      <c r="D9" s="55">
        <v>182.1</v>
      </c>
      <c r="E9" s="62"/>
    </row>
    <row r="10" spans="1:5" ht="15.75">
      <c r="A10" s="8">
        <v>2</v>
      </c>
      <c r="B10" s="52" t="s">
        <v>5</v>
      </c>
      <c r="C10" s="55">
        <v>316.7</v>
      </c>
      <c r="D10" s="55">
        <v>318.7</v>
      </c>
      <c r="E10" s="62"/>
    </row>
    <row r="11" spans="1:5" ht="15.75">
      <c r="A11" s="8">
        <v>3</v>
      </c>
      <c r="B11" s="52" t="s">
        <v>162</v>
      </c>
      <c r="C11" s="55">
        <v>316.7</v>
      </c>
      <c r="D11" s="55">
        <v>318.7</v>
      </c>
      <c r="E11" s="62"/>
    </row>
    <row r="12" spans="1:5" ht="15.75">
      <c r="A12" s="8">
        <v>4</v>
      </c>
      <c r="B12" s="52" t="s">
        <v>6</v>
      </c>
      <c r="C12" s="55">
        <v>244</v>
      </c>
      <c r="D12" s="55">
        <v>245.5</v>
      </c>
      <c r="E12" s="62"/>
    </row>
    <row r="13" spans="1:5" ht="15.75">
      <c r="A13" s="8">
        <v>5</v>
      </c>
      <c r="B13" s="52" t="s">
        <v>7</v>
      </c>
      <c r="C13" s="55">
        <v>316.7</v>
      </c>
      <c r="D13" s="55">
        <v>318.7</v>
      </c>
      <c r="E13" s="62"/>
    </row>
    <row r="14" spans="1:5" ht="15.75">
      <c r="A14" s="8">
        <v>6</v>
      </c>
      <c r="B14" s="52" t="s">
        <v>8</v>
      </c>
      <c r="C14" s="55">
        <v>117.1</v>
      </c>
      <c r="D14" s="55">
        <v>117.9</v>
      </c>
      <c r="E14" s="62"/>
    </row>
    <row r="15" spans="1:5" ht="15.75">
      <c r="A15" s="8">
        <v>7</v>
      </c>
      <c r="B15" s="52" t="s">
        <v>9</v>
      </c>
      <c r="C15" s="55">
        <v>117.1</v>
      </c>
      <c r="D15" s="55">
        <v>117.9</v>
      </c>
      <c r="E15" s="62"/>
    </row>
    <row r="16" spans="1:5" ht="15.75">
      <c r="A16" s="8">
        <v>8</v>
      </c>
      <c r="B16" s="52" t="s">
        <v>10</v>
      </c>
      <c r="C16" s="55">
        <v>254.6</v>
      </c>
      <c r="D16" s="55">
        <v>256.2</v>
      </c>
      <c r="E16" s="62"/>
    </row>
    <row r="17" spans="1:5" ht="15.75">
      <c r="A17" s="8">
        <v>9</v>
      </c>
      <c r="B17" s="52" t="s">
        <v>11</v>
      </c>
      <c r="C17" s="55">
        <v>152.6</v>
      </c>
      <c r="D17" s="55">
        <v>153.6</v>
      </c>
      <c r="E17" s="62"/>
    </row>
    <row r="18" spans="1:5" ht="15.75">
      <c r="A18" s="8">
        <v>10</v>
      </c>
      <c r="B18" s="52" t="s">
        <v>12</v>
      </c>
      <c r="C18" s="55">
        <v>254.6</v>
      </c>
      <c r="D18" s="55">
        <v>256.2</v>
      </c>
      <c r="E18" s="62"/>
    </row>
    <row r="19" spans="1:5" ht="15.75">
      <c r="A19" s="8">
        <v>11</v>
      </c>
      <c r="B19" s="52" t="s">
        <v>13</v>
      </c>
      <c r="C19" s="55">
        <v>142.8</v>
      </c>
      <c r="D19" s="55">
        <v>143.7</v>
      </c>
      <c r="E19" s="62"/>
    </row>
    <row r="20" spans="1:5" ht="15.75">
      <c r="A20" s="8">
        <v>12</v>
      </c>
      <c r="B20" s="52" t="s">
        <v>14</v>
      </c>
      <c r="C20" s="55">
        <v>39.9</v>
      </c>
      <c r="D20" s="55">
        <v>40.2</v>
      </c>
      <c r="E20" s="62"/>
    </row>
    <row r="21" spans="1:5" ht="15.75">
      <c r="A21" s="8">
        <v>13</v>
      </c>
      <c r="B21" s="52" t="s">
        <v>15</v>
      </c>
      <c r="C21" s="55">
        <v>117.1</v>
      </c>
      <c r="D21" s="55">
        <v>117.9</v>
      </c>
      <c r="E21" s="62"/>
    </row>
    <row r="22" spans="1:5" ht="15.75">
      <c r="A22" s="8">
        <v>14</v>
      </c>
      <c r="B22" s="52" t="s">
        <v>16</v>
      </c>
      <c r="C22" s="55">
        <v>316.7</v>
      </c>
      <c r="D22" s="55">
        <v>318.7</v>
      </c>
      <c r="E22" s="62"/>
    </row>
    <row r="23" spans="1:5" ht="15.75">
      <c r="A23" s="8">
        <v>15</v>
      </c>
      <c r="B23" s="52" t="s">
        <v>17</v>
      </c>
      <c r="C23" s="55">
        <v>117.1</v>
      </c>
      <c r="D23" s="55">
        <v>117.9</v>
      </c>
      <c r="E23" s="62"/>
    </row>
    <row r="24" spans="1:5" ht="15.75">
      <c r="A24" s="8">
        <v>16</v>
      </c>
      <c r="B24" s="52" t="s">
        <v>18</v>
      </c>
      <c r="C24" s="55">
        <v>127.7</v>
      </c>
      <c r="D24" s="55">
        <v>128.5</v>
      </c>
      <c r="E24" s="62"/>
    </row>
    <row r="25" spans="1:5" ht="15.75">
      <c r="A25" s="8">
        <v>17</v>
      </c>
      <c r="B25" s="52" t="s">
        <v>19</v>
      </c>
      <c r="C25" s="55">
        <v>117.1</v>
      </c>
      <c r="D25" s="55">
        <v>117.9</v>
      </c>
      <c r="E25" s="62"/>
    </row>
    <row r="26" spans="1:5" ht="15.75">
      <c r="A26" s="8">
        <v>18</v>
      </c>
      <c r="B26" s="52" t="s">
        <v>22</v>
      </c>
      <c r="C26" s="44">
        <v>547.3</v>
      </c>
      <c r="D26" s="44">
        <v>550.9</v>
      </c>
      <c r="E26" s="62"/>
    </row>
    <row r="27" spans="1:4" ht="15.75">
      <c r="A27" s="10"/>
      <c r="B27" s="11" t="s">
        <v>21</v>
      </c>
      <c r="C27" s="39">
        <f>SUM(C9:C26)</f>
        <v>3796.7999999999993</v>
      </c>
      <c r="D27" s="39">
        <f>SUM(D9:D26)</f>
        <v>3821.2</v>
      </c>
    </row>
    <row r="33" spans="3:4" ht="12.75">
      <c r="C33" s="135"/>
      <c r="D33" s="135"/>
    </row>
  </sheetData>
  <sheetProtection/>
  <mergeCells count="2">
    <mergeCell ref="A4:D4"/>
    <mergeCell ref="A5:D5"/>
  </mergeCells>
  <printOptions/>
  <pageMargins left="1.68" right="0.75" top="0.53" bottom="1" header="0.16" footer="0.5"/>
  <pageSetup horizontalDpi="600" verticalDpi="600" orientation="portrait" paperSize="9" scale="8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A1:E30"/>
  <sheetViews>
    <sheetView view="pageBreakPreview" zoomScaleSheetLayoutView="100" zoomScalePageLayoutView="0" workbookViewId="0" topLeftCell="A1">
      <selection activeCell="A5" sqref="A5:D5"/>
    </sheetView>
  </sheetViews>
  <sheetFormatPr defaultColWidth="9.140625" defaultRowHeight="12.75"/>
  <cols>
    <col min="1" max="1" width="7.7109375" style="70" customWidth="1"/>
    <col min="2" max="2" width="43.8515625" style="70" customWidth="1"/>
    <col min="3" max="4" width="18.8515625" style="70" customWidth="1"/>
    <col min="5" max="16384" width="9.140625" style="70" customWidth="1"/>
  </cols>
  <sheetData>
    <row r="1" spans="1:4" s="69" customFormat="1" ht="15.75">
      <c r="A1" s="67"/>
      <c r="B1" s="68"/>
      <c r="C1" s="68"/>
      <c r="D1" s="113" t="s">
        <v>248</v>
      </c>
    </row>
    <row r="2" spans="1:4" s="69" customFormat="1" ht="15.75">
      <c r="A2" s="67"/>
      <c r="B2" s="68"/>
      <c r="C2" s="68"/>
      <c r="D2" s="113" t="s">
        <v>205</v>
      </c>
    </row>
    <row r="3" spans="1:4" s="69" customFormat="1" ht="15.75">
      <c r="A3" s="67"/>
      <c r="B3" s="68"/>
      <c r="C3" s="68"/>
      <c r="D3" s="68"/>
    </row>
    <row r="4" spans="1:4" ht="19.5" customHeight="1">
      <c r="A4" s="152" t="s">
        <v>0</v>
      </c>
      <c r="B4" s="152"/>
      <c r="C4" s="152"/>
      <c r="D4" s="152"/>
    </row>
    <row r="5" spans="1:4" ht="104.25" customHeight="1">
      <c r="A5" s="156" t="s">
        <v>240</v>
      </c>
      <c r="B5" s="156"/>
      <c r="C5" s="156"/>
      <c r="D5" s="156"/>
    </row>
    <row r="6" spans="1:4" ht="15.75">
      <c r="A6" s="71"/>
      <c r="B6" s="71"/>
      <c r="C6" s="71"/>
      <c r="D6" s="72" t="s">
        <v>1</v>
      </c>
    </row>
    <row r="7" spans="1:4" ht="48.75" customHeight="1">
      <c r="A7" s="73" t="s">
        <v>2</v>
      </c>
      <c r="B7" s="73" t="s">
        <v>3</v>
      </c>
      <c r="C7" s="74" t="s">
        <v>206</v>
      </c>
      <c r="D7" s="74" t="s">
        <v>207</v>
      </c>
    </row>
    <row r="8" spans="1:5" ht="16.5" customHeight="1">
      <c r="A8" s="75">
        <v>1</v>
      </c>
      <c r="B8" s="132" t="s">
        <v>4</v>
      </c>
      <c r="C8" s="134">
        <v>29345.5</v>
      </c>
      <c r="D8" s="134">
        <v>29534.2</v>
      </c>
      <c r="E8" s="106"/>
    </row>
    <row r="9" spans="1:5" ht="16.5" customHeight="1">
      <c r="A9" s="76">
        <v>2</v>
      </c>
      <c r="B9" s="133" t="s">
        <v>5</v>
      </c>
      <c r="C9" s="84">
        <v>29424.2</v>
      </c>
      <c r="D9" s="84">
        <v>29613.4</v>
      </c>
      <c r="E9" s="106"/>
    </row>
    <row r="10" spans="1:5" ht="15.75">
      <c r="A10" s="76">
        <v>3</v>
      </c>
      <c r="B10" s="133" t="s">
        <v>162</v>
      </c>
      <c r="C10" s="84">
        <v>62262.5</v>
      </c>
      <c r="D10" s="84">
        <v>62662.9</v>
      </c>
      <c r="E10" s="106"/>
    </row>
    <row r="11" spans="1:5" ht="15.75">
      <c r="A11" s="76">
        <v>4</v>
      </c>
      <c r="B11" s="133" t="s">
        <v>6</v>
      </c>
      <c r="C11" s="84">
        <v>25393</v>
      </c>
      <c r="D11" s="84">
        <v>25556.3</v>
      </c>
      <c r="E11" s="106"/>
    </row>
    <row r="12" spans="1:5" ht="15.75">
      <c r="A12" s="76">
        <v>5</v>
      </c>
      <c r="B12" s="133" t="s">
        <v>7</v>
      </c>
      <c r="C12" s="84">
        <v>70104.2</v>
      </c>
      <c r="D12" s="84">
        <v>70554.9</v>
      </c>
      <c r="E12" s="106"/>
    </row>
    <row r="13" spans="1:5" ht="15.75">
      <c r="A13" s="76">
        <v>6</v>
      </c>
      <c r="B13" s="133" t="s">
        <v>8</v>
      </c>
      <c r="C13" s="84">
        <v>18180.3</v>
      </c>
      <c r="D13" s="84">
        <v>18297.2</v>
      </c>
      <c r="E13" s="106"/>
    </row>
    <row r="14" spans="1:5" ht="15.75">
      <c r="A14" s="76">
        <v>7</v>
      </c>
      <c r="B14" s="133" t="s">
        <v>9</v>
      </c>
      <c r="C14" s="84">
        <v>17304.6</v>
      </c>
      <c r="D14" s="84">
        <v>17415.9</v>
      </c>
      <c r="E14" s="106"/>
    </row>
    <row r="15" spans="1:5" ht="15.75">
      <c r="A15" s="76">
        <v>8</v>
      </c>
      <c r="B15" s="133" t="s">
        <v>10</v>
      </c>
      <c r="C15" s="84">
        <v>18975.2</v>
      </c>
      <c r="D15" s="84">
        <v>19097.2</v>
      </c>
      <c r="E15" s="106"/>
    </row>
    <row r="16" spans="1:5" ht="15.75">
      <c r="A16" s="76">
        <v>9</v>
      </c>
      <c r="B16" s="133" t="s">
        <v>11</v>
      </c>
      <c r="C16" s="84">
        <v>19715.9</v>
      </c>
      <c r="D16" s="84">
        <v>19842.7</v>
      </c>
      <c r="E16" s="106"/>
    </row>
    <row r="17" spans="1:5" ht="15.75">
      <c r="A17" s="76">
        <v>10</v>
      </c>
      <c r="B17" s="133" t="s">
        <v>12</v>
      </c>
      <c r="C17" s="84">
        <v>29345.5</v>
      </c>
      <c r="D17" s="84">
        <v>29534.2</v>
      </c>
      <c r="E17" s="106"/>
    </row>
    <row r="18" spans="1:5" ht="15.75">
      <c r="A18" s="76">
        <v>11</v>
      </c>
      <c r="B18" s="133" t="s">
        <v>13</v>
      </c>
      <c r="C18" s="84">
        <v>22032.7</v>
      </c>
      <c r="D18" s="84">
        <v>22174.4</v>
      </c>
      <c r="E18" s="106"/>
    </row>
    <row r="19" spans="1:5" ht="15.75">
      <c r="A19" s="76">
        <v>12</v>
      </c>
      <c r="B19" s="133" t="s">
        <v>14</v>
      </c>
      <c r="C19" s="84">
        <v>6470.2</v>
      </c>
      <c r="D19" s="84">
        <v>6511.8</v>
      </c>
      <c r="E19" s="106"/>
    </row>
    <row r="20" spans="1:5" ht="15.75">
      <c r="A20" s="76">
        <v>13</v>
      </c>
      <c r="B20" s="133" t="s">
        <v>15</v>
      </c>
      <c r="C20" s="84">
        <v>17588.3</v>
      </c>
      <c r="D20" s="84">
        <v>17701.4</v>
      </c>
      <c r="E20" s="106"/>
    </row>
    <row r="21" spans="1:5" ht="15.75">
      <c r="A21" s="76">
        <v>14</v>
      </c>
      <c r="B21" s="133" t="s">
        <v>16</v>
      </c>
      <c r="C21" s="84">
        <v>49297.8</v>
      </c>
      <c r="D21" s="84">
        <v>49614.7</v>
      </c>
      <c r="E21" s="106"/>
    </row>
    <row r="22" spans="1:5" ht="15.75">
      <c r="A22" s="76">
        <v>15</v>
      </c>
      <c r="B22" s="133" t="s">
        <v>17</v>
      </c>
      <c r="C22" s="84">
        <v>14294.5</v>
      </c>
      <c r="D22" s="84">
        <v>14386.4</v>
      </c>
      <c r="E22" s="106"/>
    </row>
    <row r="23" spans="1:5" ht="15.75">
      <c r="A23" s="76">
        <v>16</v>
      </c>
      <c r="B23" s="133" t="s">
        <v>18</v>
      </c>
      <c r="C23" s="84">
        <v>19873.5</v>
      </c>
      <c r="D23" s="84">
        <v>20001.3</v>
      </c>
      <c r="E23" s="106"/>
    </row>
    <row r="24" spans="1:5" ht="15.75">
      <c r="A24" s="76">
        <v>17</v>
      </c>
      <c r="B24" s="133" t="s">
        <v>19</v>
      </c>
      <c r="C24" s="84">
        <v>16422.1</v>
      </c>
      <c r="D24" s="84">
        <v>16527.7</v>
      </c>
      <c r="E24" s="106"/>
    </row>
    <row r="25" spans="1:5" ht="15.75">
      <c r="A25" s="76">
        <v>18</v>
      </c>
      <c r="B25" s="133" t="s">
        <v>20</v>
      </c>
      <c r="C25" s="84">
        <v>27359.6</v>
      </c>
      <c r="D25" s="84">
        <v>27535.5</v>
      </c>
      <c r="E25" s="106"/>
    </row>
    <row r="26" spans="1:5" ht="15.75">
      <c r="A26" s="76">
        <v>19</v>
      </c>
      <c r="B26" s="133" t="s">
        <v>22</v>
      </c>
      <c r="C26" s="84">
        <v>144599.4</v>
      </c>
      <c r="D26" s="84">
        <v>145529.2</v>
      </c>
      <c r="E26" s="106"/>
    </row>
    <row r="27" spans="1:4" ht="19.5" customHeight="1">
      <c r="A27" s="77"/>
      <c r="B27" s="103" t="s">
        <v>21</v>
      </c>
      <c r="C27" s="78">
        <f>SUM(C8:C26)</f>
        <v>637989</v>
      </c>
      <c r="D27" s="78">
        <f>SUM(D8:D26)</f>
        <v>642091.3</v>
      </c>
    </row>
    <row r="30" spans="3:4" ht="12.75">
      <c r="C30" s="135"/>
      <c r="D30" s="135"/>
    </row>
  </sheetData>
  <sheetProtection/>
  <mergeCells count="2">
    <mergeCell ref="A4:D4"/>
    <mergeCell ref="A5:D5"/>
  </mergeCells>
  <printOptions/>
  <pageMargins left="1.3" right="0.7" top="0.48" bottom="0.75" header="0.16" footer="0.3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D29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7.7109375" style="0" customWidth="1"/>
    <col min="2" max="2" width="39.8515625" style="0" customWidth="1"/>
    <col min="3" max="4" width="18.7109375" style="0" customWidth="1"/>
  </cols>
  <sheetData>
    <row r="1" spans="1:4" ht="15.75">
      <c r="A1" s="2"/>
      <c r="D1" s="37" t="s">
        <v>150</v>
      </c>
    </row>
    <row r="2" spans="1:4" ht="15.75">
      <c r="A2" s="2"/>
      <c r="D2" s="37" t="s">
        <v>205</v>
      </c>
    </row>
    <row r="3" spans="1:4" ht="15.75">
      <c r="A3" s="2"/>
      <c r="D3" s="3"/>
    </row>
    <row r="4" spans="1:4" ht="19.5" customHeight="1">
      <c r="A4" s="141" t="s">
        <v>0</v>
      </c>
      <c r="B4" s="141"/>
      <c r="C4" s="141"/>
      <c r="D4" s="141"/>
    </row>
    <row r="5" spans="1:4" ht="76.5" customHeight="1">
      <c r="A5" s="145" t="s">
        <v>210</v>
      </c>
      <c r="B5" s="145"/>
      <c r="C5" s="145"/>
      <c r="D5" s="145"/>
    </row>
    <row r="6" spans="1:4" ht="14.25">
      <c r="A6" s="47"/>
      <c r="B6" s="47"/>
      <c r="C6" s="47"/>
      <c r="D6" s="47"/>
    </row>
    <row r="7" spans="1:4" ht="15.75">
      <c r="A7" s="4"/>
      <c r="B7" s="4"/>
      <c r="C7" s="4"/>
      <c r="D7" s="3" t="s">
        <v>1</v>
      </c>
    </row>
    <row r="8" spans="1:4" ht="31.5">
      <c r="A8" s="41" t="s">
        <v>2</v>
      </c>
      <c r="B8" s="41" t="s">
        <v>3</v>
      </c>
      <c r="C8" s="41" t="s">
        <v>206</v>
      </c>
      <c r="D8" s="41" t="s">
        <v>207</v>
      </c>
    </row>
    <row r="9" spans="1:4" ht="15.75">
      <c r="A9" s="59">
        <v>1</v>
      </c>
      <c r="B9" s="51" t="s">
        <v>6</v>
      </c>
      <c r="C9" s="43">
        <v>3763.1</v>
      </c>
      <c r="D9" s="43">
        <v>3787.3</v>
      </c>
    </row>
    <row r="10" spans="1:4" ht="15.75">
      <c r="A10" s="128">
        <v>2</v>
      </c>
      <c r="B10" s="52" t="s">
        <v>8</v>
      </c>
      <c r="C10" s="44">
        <v>51792.7</v>
      </c>
      <c r="D10" s="44">
        <v>52125.7</v>
      </c>
    </row>
    <row r="11" spans="1:4" ht="15.75">
      <c r="A11" s="60">
        <v>3</v>
      </c>
      <c r="B11" s="52" t="s">
        <v>10</v>
      </c>
      <c r="C11" s="44">
        <v>5083.1</v>
      </c>
      <c r="D11" s="44">
        <v>5115.8</v>
      </c>
    </row>
    <row r="12" spans="1:4" ht="15.75">
      <c r="A12" s="128">
        <v>4</v>
      </c>
      <c r="B12" s="52" t="s">
        <v>12</v>
      </c>
      <c r="C12" s="44">
        <v>348.6</v>
      </c>
      <c r="D12" s="44">
        <v>350.9</v>
      </c>
    </row>
    <row r="13" spans="1:4" ht="15.75">
      <c r="A13" s="60">
        <v>5</v>
      </c>
      <c r="B13" s="52" t="s">
        <v>14</v>
      </c>
      <c r="C13" s="44">
        <v>14702</v>
      </c>
      <c r="D13" s="44">
        <v>14796.5</v>
      </c>
    </row>
    <row r="14" spans="1:4" ht="15.75">
      <c r="A14" s="128">
        <v>6</v>
      </c>
      <c r="B14" s="52" t="s">
        <v>15</v>
      </c>
      <c r="C14" s="44">
        <v>79982.1</v>
      </c>
      <c r="D14" s="44">
        <v>80496.4</v>
      </c>
    </row>
    <row r="15" spans="1:4" ht="15.75">
      <c r="A15" s="60">
        <v>7</v>
      </c>
      <c r="B15" s="52" t="s">
        <v>16</v>
      </c>
      <c r="C15" s="44">
        <v>3637.1</v>
      </c>
      <c r="D15" s="44">
        <v>3660.5</v>
      </c>
    </row>
    <row r="16" spans="1:4" ht="15.75">
      <c r="A16" s="128">
        <v>8</v>
      </c>
      <c r="B16" s="52" t="s">
        <v>17</v>
      </c>
      <c r="C16" s="44">
        <v>514.5</v>
      </c>
      <c r="D16" s="44">
        <v>517.8</v>
      </c>
    </row>
    <row r="17" spans="1:4" ht="15.75">
      <c r="A17" s="60">
        <v>9</v>
      </c>
      <c r="B17" s="52" t="s">
        <v>18</v>
      </c>
      <c r="C17" s="44">
        <v>8325.5</v>
      </c>
      <c r="D17" s="44">
        <v>8379</v>
      </c>
    </row>
    <row r="18" spans="1:4" ht="15.75">
      <c r="A18" s="128">
        <v>10</v>
      </c>
      <c r="B18" s="52" t="s">
        <v>19</v>
      </c>
      <c r="C18" s="44">
        <v>3728.5</v>
      </c>
      <c r="D18" s="44">
        <v>3752.5</v>
      </c>
    </row>
    <row r="19" spans="1:4" ht="15.75">
      <c r="A19" s="60">
        <v>11</v>
      </c>
      <c r="B19" s="52" t="s">
        <v>22</v>
      </c>
      <c r="C19" s="44">
        <v>5509.8</v>
      </c>
      <c r="D19" s="44">
        <v>5545.2</v>
      </c>
    </row>
    <row r="20" spans="1:4" ht="21.75" customHeight="1">
      <c r="A20" s="61"/>
      <c r="B20" s="11" t="s">
        <v>21</v>
      </c>
      <c r="C20" s="39">
        <f>SUM(C9:C19)</f>
        <v>177387</v>
      </c>
      <c r="D20" s="39">
        <f>SUM(D9:D19)</f>
        <v>178527.6</v>
      </c>
    </row>
    <row r="21" spans="1:3" ht="15.75">
      <c r="A21" s="2"/>
      <c r="B21" s="2"/>
      <c r="C21" s="2"/>
    </row>
    <row r="23" ht="12.75">
      <c r="D23" s="135"/>
    </row>
    <row r="25" spans="3:4" ht="12.75">
      <c r="C25" s="135"/>
      <c r="D25" s="135"/>
    </row>
    <row r="29" spans="3:4" ht="12.75">
      <c r="C29" s="83"/>
      <c r="D29" s="83"/>
    </row>
  </sheetData>
  <sheetProtection/>
  <mergeCells count="2">
    <mergeCell ref="A5:D5"/>
    <mergeCell ref="A4:D4"/>
  </mergeCells>
  <printOptions horizontalCentered="1"/>
  <pageMargins left="0.81" right="0.1968503937007874" top="0.6" bottom="0.22" header="0.2" footer="0.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G150"/>
  <sheetViews>
    <sheetView view="pageBreakPreview" zoomScaleSheetLayoutView="100" zoomScalePageLayoutView="0" workbookViewId="0" topLeftCell="A1">
      <selection activeCell="A5" sqref="A5:D5"/>
    </sheetView>
  </sheetViews>
  <sheetFormatPr defaultColWidth="5.7109375" defaultRowHeight="12.75"/>
  <cols>
    <col min="1" max="1" width="5.7109375" style="12" customWidth="1"/>
    <col min="2" max="2" width="49.140625" style="12" customWidth="1"/>
    <col min="3" max="4" width="17.421875" style="12" customWidth="1"/>
    <col min="5" max="5" width="5.7109375" style="15" customWidth="1"/>
    <col min="6" max="16384" width="5.7109375" style="12" customWidth="1"/>
  </cols>
  <sheetData>
    <row r="1" spans="4:7" ht="15.75">
      <c r="D1" s="112" t="s">
        <v>202</v>
      </c>
      <c r="E1" s="14"/>
      <c r="F1" s="13"/>
      <c r="G1" s="13"/>
    </row>
    <row r="2" spans="4:7" ht="15.75">
      <c r="D2" s="114" t="s">
        <v>205</v>
      </c>
      <c r="E2" s="14"/>
      <c r="F2" s="13"/>
      <c r="G2" s="13"/>
    </row>
    <row r="3" spans="5:7" ht="12.75">
      <c r="E3" s="14"/>
      <c r="F3" s="13"/>
      <c r="G3" s="13"/>
    </row>
    <row r="4" spans="1:7" s="15" customFormat="1" ht="15.75">
      <c r="A4" s="155" t="s">
        <v>0</v>
      </c>
      <c r="B4" s="155"/>
      <c r="C4" s="155"/>
      <c r="D4" s="155"/>
      <c r="E4" s="14"/>
      <c r="F4" s="14"/>
      <c r="G4" s="14"/>
    </row>
    <row r="5" spans="1:7" ht="61.5" customHeight="1">
      <c r="A5" s="157" t="s">
        <v>241</v>
      </c>
      <c r="B5" s="157"/>
      <c r="C5" s="157"/>
      <c r="D5" s="157"/>
      <c r="E5" s="14"/>
      <c r="F5" s="13"/>
      <c r="G5" s="13"/>
    </row>
    <row r="6" spans="1:7" ht="26.25" customHeight="1">
      <c r="A6" s="16"/>
      <c r="B6" s="160" t="s">
        <v>1</v>
      </c>
      <c r="C6" s="160"/>
      <c r="D6" s="160"/>
      <c r="E6" s="14"/>
      <c r="F6" s="13"/>
      <c r="G6" s="13"/>
    </row>
    <row r="7" spans="1:7" ht="31.5">
      <c r="A7" s="49" t="s">
        <v>23</v>
      </c>
      <c r="B7" s="49" t="s">
        <v>165</v>
      </c>
      <c r="C7" s="50" t="s">
        <v>206</v>
      </c>
      <c r="D7" s="50" t="s">
        <v>207</v>
      </c>
      <c r="E7" s="14"/>
      <c r="F7" s="13"/>
      <c r="G7" s="13"/>
    </row>
    <row r="8" spans="1:7" ht="15.75">
      <c r="A8" s="19"/>
      <c r="B8" s="20" t="s">
        <v>24</v>
      </c>
      <c r="C8" s="34">
        <f>SUM(C9:C15)</f>
        <v>6.300000000000001</v>
      </c>
      <c r="D8" s="34">
        <f>SUM(D9:D15)</f>
        <v>6.300000000000001</v>
      </c>
      <c r="E8" s="14"/>
      <c r="F8" s="33"/>
      <c r="G8" s="13"/>
    </row>
    <row r="9" spans="1:7" ht="15.75">
      <c r="A9" s="18">
        <v>1</v>
      </c>
      <c r="B9" s="21" t="s">
        <v>25</v>
      </c>
      <c r="C9" s="66">
        <v>0.9</v>
      </c>
      <c r="D9" s="66">
        <v>0.9</v>
      </c>
      <c r="E9" s="33"/>
      <c r="F9" s="32"/>
      <c r="G9" s="13"/>
    </row>
    <row r="10" spans="1:7" ht="15.75">
      <c r="A10" s="18">
        <v>2</v>
      </c>
      <c r="B10" s="22" t="s">
        <v>26</v>
      </c>
      <c r="C10" s="66">
        <v>0.9</v>
      </c>
      <c r="D10" s="66">
        <v>0.9</v>
      </c>
      <c r="E10" s="33"/>
      <c r="F10" s="32"/>
      <c r="G10" s="13"/>
    </row>
    <row r="11" spans="1:7" ht="15.75">
      <c r="A11" s="18">
        <v>3</v>
      </c>
      <c r="B11" s="22" t="s">
        <v>27</v>
      </c>
      <c r="C11" s="66">
        <v>0.9</v>
      </c>
      <c r="D11" s="66">
        <v>0.9</v>
      </c>
      <c r="E11" s="33"/>
      <c r="F11" s="32"/>
      <c r="G11" s="13"/>
    </row>
    <row r="12" spans="1:7" ht="15.75">
      <c r="A12" s="18">
        <v>4</v>
      </c>
      <c r="B12" s="22" t="s">
        <v>28</v>
      </c>
      <c r="C12" s="66">
        <v>0.9</v>
      </c>
      <c r="D12" s="66">
        <v>0.9</v>
      </c>
      <c r="E12" s="33"/>
      <c r="F12" s="32"/>
      <c r="G12" s="13"/>
    </row>
    <row r="13" spans="1:7" ht="15.75">
      <c r="A13" s="18">
        <v>5</v>
      </c>
      <c r="B13" s="22" t="s">
        <v>29</v>
      </c>
      <c r="C13" s="66">
        <v>0.9</v>
      </c>
      <c r="D13" s="66">
        <v>0.9</v>
      </c>
      <c r="E13" s="33"/>
      <c r="F13" s="32"/>
      <c r="G13" s="13"/>
    </row>
    <row r="14" spans="1:7" ht="15.75">
      <c r="A14" s="18">
        <v>6</v>
      </c>
      <c r="B14" s="22" t="s">
        <v>30</v>
      </c>
      <c r="C14" s="66">
        <v>0.9</v>
      </c>
      <c r="D14" s="66">
        <v>0.9</v>
      </c>
      <c r="E14" s="33"/>
      <c r="F14" s="32"/>
      <c r="G14" s="13"/>
    </row>
    <row r="15" spans="1:7" ht="15.75">
      <c r="A15" s="18">
        <v>7</v>
      </c>
      <c r="B15" s="22" t="s">
        <v>31</v>
      </c>
      <c r="C15" s="66">
        <v>0.9</v>
      </c>
      <c r="D15" s="66">
        <v>0.9</v>
      </c>
      <c r="E15" s="33"/>
      <c r="F15" s="32"/>
      <c r="G15" s="13"/>
    </row>
    <row r="16" spans="1:7" ht="15.75">
      <c r="A16" s="23"/>
      <c r="B16" s="24" t="s">
        <v>32</v>
      </c>
      <c r="C16" s="34">
        <f>SUM(C17:C25)</f>
        <v>8.100000000000001</v>
      </c>
      <c r="D16" s="34">
        <f>SUM(D17:D25)</f>
        <v>7.199999999999999</v>
      </c>
      <c r="E16" s="14"/>
      <c r="F16" s="33"/>
      <c r="G16" s="13"/>
    </row>
    <row r="17" spans="1:7" ht="15.75">
      <c r="A17" s="25">
        <v>1</v>
      </c>
      <c r="B17" s="21" t="s">
        <v>166</v>
      </c>
      <c r="C17" s="66">
        <v>0.9</v>
      </c>
      <c r="D17" s="66">
        <v>0.8</v>
      </c>
      <c r="E17" s="14"/>
      <c r="F17" s="33"/>
      <c r="G17" s="13"/>
    </row>
    <row r="18" spans="1:7" ht="15.75">
      <c r="A18" s="25">
        <v>2</v>
      </c>
      <c r="B18" s="21" t="s">
        <v>33</v>
      </c>
      <c r="C18" s="66">
        <v>0.9</v>
      </c>
      <c r="D18" s="66">
        <v>0.8</v>
      </c>
      <c r="E18" s="33"/>
      <c r="F18" s="32"/>
      <c r="G18" s="13"/>
    </row>
    <row r="19" spans="1:7" ht="15.75">
      <c r="A19" s="25">
        <v>3</v>
      </c>
      <c r="B19" s="22" t="s">
        <v>34</v>
      </c>
      <c r="C19" s="66">
        <v>0.9</v>
      </c>
      <c r="D19" s="66">
        <v>0.8</v>
      </c>
      <c r="E19" s="33"/>
      <c r="F19" s="32"/>
      <c r="G19" s="13"/>
    </row>
    <row r="20" spans="1:7" ht="15.75">
      <c r="A20" s="25">
        <v>4</v>
      </c>
      <c r="B20" s="21" t="s">
        <v>35</v>
      </c>
      <c r="C20" s="66">
        <v>0.9</v>
      </c>
      <c r="D20" s="66">
        <v>0.8</v>
      </c>
      <c r="E20" s="33"/>
      <c r="F20" s="32"/>
      <c r="G20" s="13"/>
    </row>
    <row r="21" spans="1:7" ht="15.75">
      <c r="A21" s="25">
        <v>5</v>
      </c>
      <c r="B21" s="21" t="s">
        <v>36</v>
      </c>
      <c r="C21" s="66">
        <v>0.9</v>
      </c>
      <c r="D21" s="66">
        <v>0.8</v>
      </c>
      <c r="E21" s="33"/>
      <c r="F21" s="32"/>
      <c r="G21" s="13"/>
    </row>
    <row r="22" spans="1:7" ht="15.75">
      <c r="A22" s="25">
        <v>6</v>
      </c>
      <c r="B22" s="21" t="s">
        <v>37</v>
      </c>
      <c r="C22" s="66">
        <v>0.9</v>
      </c>
      <c r="D22" s="66">
        <v>0.8</v>
      </c>
      <c r="E22" s="33"/>
      <c r="F22" s="32"/>
      <c r="G22" s="13"/>
    </row>
    <row r="23" spans="1:7" ht="15.75">
      <c r="A23" s="25">
        <v>7</v>
      </c>
      <c r="B23" s="21" t="s">
        <v>134</v>
      </c>
      <c r="C23" s="66">
        <v>0.9</v>
      </c>
      <c r="D23" s="66">
        <v>0.8</v>
      </c>
      <c r="E23" s="33"/>
      <c r="F23" s="32"/>
      <c r="G23" s="13"/>
    </row>
    <row r="24" spans="1:7" ht="15.75">
      <c r="A24" s="25">
        <v>8</v>
      </c>
      <c r="B24" s="21" t="s">
        <v>38</v>
      </c>
      <c r="C24" s="66">
        <v>0.9</v>
      </c>
      <c r="D24" s="66">
        <v>0.8</v>
      </c>
      <c r="E24" s="33"/>
      <c r="F24" s="32"/>
      <c r="G24" s="13"/>
    </row>
    <row r="25" spans="1:7" ht="15.75">
      <c r="A25" s="25">
        <v>9</v>
      </c>
      <c r="B25" s="22" t="s">
        <v>39</v>
      </c>
      <c r="C25" s="66">
        <v>0.9</v>
      </c>
      <c r="D25" s="66">
        <v>0.8</v>
      </c>
      <c r="E25" s="33"/>
      <c r="F25" s="32"/>
      <c r="G25" s="13"/>
    </row>
    <row r="26" spans="1:7" ht="15.75">
      <c r="A26" s="23"/>
      <c r="B26" s="24" t="s">
        <v>40</v>
      </c>
      <c r="C26" s="34">
        <f>SUM(C27:C38)</f>
        <v>10.800000000000002</v>
      </c>
      <c r="D26" s="34">
        <f>SUM(D27:D38)</f>
        <v>10.800000000000002</v>
      </c>
      <c r="E26" s="14"/>
      <c r="F26" s="33"/>
      <c r="G26" s="13"/>
    </row>
    <row r="27" spans="1:7" ht="31.5">
      <c r="A27" s="25">
        <v>1</v>
      </c>
      <c r="B27" s="21" t="s">
        <v>167</v>
      </c>
      <c r="C27" s="66">
        <v>0.9</v>
      </c>
      <c r="D27" s="66">
        <v>0.9</v>
      </c>
      <c r="E27" s="14"/>
      <c r="F27" s="33"/>
      <c r="G27" s="13"/>
    </row>
    <row r="28" spans="1:7" ht="15.75">
      <c r="A28" s="25">
        <v>2</v>
      </c>
      <c r="B28" s="21" t="s">
        <v>41</v>
      </c>
      <c r="C28" s="66">
        <v>0.9</v>
      </c>
      <c r="D28" s="66">
        <v>0.9</v>
      </c>
      <c r="E28" s="33"/>
      <c r="F28" s="32"/>
      <c r="G28" s="13"/>
    </row>
    <row r="29" spans="1:7" ht="15.75">
      <c r="A29" s="25">
        <v>3</v>
      </c>
      <c r="B29" s="22" t="s">
        <v>135</v>
      </c>
      <c r="C29" s="66">
        <v>0.9</v>
      </c>
      <c r="D29" s="66">
        <v>0.9</v>
      </c>
      <c r="E29" s="33"/>
      <c r="F29" s="32"/>
      <c r="G29" s="13"/>
    </row>
    <row r="30" spans="1:7" ht="15.75">
      <c r="A30" s="25">
        <v>4</v>
      </c>
      <c r="B30" s="21" t="s">
        <v>42</v>
      </c>
      <c r="C30" s="66">
        <v>0.9</v>
      </c>
      <c r="D30" s="66">
        <v>0.9</v>
      </c>
      <c r="E30" s="33"/>
      <c r="F30" s="32"/>
      <c r="G30" s="13"/>
    </row>
    <row r="31" spans="1:7" ht="15.75">
      <c r="A31" s="25">
        <v>5</v>
      </c>
      <c r="B31" s="21" t="s">
        <v>43</v>
      </c>
      <c r="C31" s="66">
        <v>0.9</v>
      </c>
      <c r="D31" s="66">
        <v>0.9</v>
      </c>
      <c r="E31" s="33"/>
      <c r="F31" s="32"/>
      <c r="G31" s="13"/>
    </row>
    <row r="32" spans="1:7" ht="15.75">
      <c r="A32" s="25">
        <v>6</v>
      </c>
      <c r="B32" s="22" t="s">
        <v>44</v>
      </c>
      <c r="C32" s="66">
        <v>0.9</v>
      </c>
      <c r="D32" s="66">
        <v>0.9</v>
      </c>
      <c r="E32" s="33"/>
      <c r="F32" s="32"/>
      <c r="G32" s="13"/>
    </row>
    <row r="33" spans="1:7" ht="15.75">
      <c r="A33" s="25">
        <v>7</v>
      </c>
      <c r="B33" s="21" t="s">
        <v>45</v>
      </c>
      <c r="C33" s="66">
        <v>0.9</v>
      </c>
      <c r="D33" s="66">
        <v>0.9</v>
      </c>
      <c r="E33" s="33"/>
      <c r="F33" s="32"/>
      <c r="G33" s="13"/>
    </row>
    <row r="34" spans="1:7" ht="15.75">
      <c r="A34" s="25">
        <v>8</v>
      </c>
      <c r="B34" s="21" t="s">
        <v>131</v>
      </c>
      <c r="C34" s="66">
        <v>0.9</v>
      </c>
      <c r="D34" s="66">
        <v>0.9</v>
      </c>
      <c r="E34" s="33"/>
      <c r="F34" s="32"/>
      <c r="G34" s="13"/>
    </row>
    <row r="35" spans="1:7" ht="15.75">
      <c r="A35" s="25">
        <v>9</v>
      </c>
      <c r="B35" s="21" t="s">
        <v>47</v>
      </c>
      <c r="C35" s="66">
        <v>0.9</v>
      </c>
      <c r="D35" s="66">
        <v>0.9</v>
      </c>
      <c r="E35" s="33"/>
      <c r="F35" s="32"/>
      <c r="G35" s="13"/>
    </row>
    <row r="36" spans="1:7" ht="15.75">
      <c r="A36" s="25">
        <v>10</v>
      </c>
      <c r="B36" s="21" t="s">
        <v>48</v>
      </c>
      <c r="C36" s="66">
        <v>0.9</v>
      </c>
      <c r="D36" s="66">
        <v>0.9</v>
      </c>
      <c r="E36" s="33"/>
      <c r="F36" s="32"/>
      <c r="G36" s="13"/>
    </row>
    <row r="37" spans="1:7" ht="15.75">
      <c r="A37" s="25">
        <v>11</v>
      </c>
      <c r="B37" s="21" t="s">
        <v>49</v>
      </c>
      <c r="C37" s="66">
        <v>0.9</v>
      </c>
      <c r="D37" s="66">
        <v>0.9</v>
      </c>
      <c r="E37" s="33"/>
      <c r="F37" s="32"/>
      <c r="G37" s="13"/>
    </row>
    <row r="38" spans="1:7" ht="15.75">
      <c r="A38" s="25">
        <v>12</v>
      </c>
      <c r="B38" s="21" t="s">
        <v>50</v>
      </c>
      <c r="C38" s="66">
        <v>0.9</v>
      </c>
      <c r="D38" s="66">
        <v>0.9</v>
      </c>
      <c r="E38" s="33"/>
      <c r="F38" s="32"/>
      <c r="G38" s="13"/>
    </row>
    <row r="39" spans="1:7" ht="15.75">
      <c r="A39" s="23"/>
      <c r="B39" s="24" t="s">
        <v>51</v>
      </c>
      <c r="C39" s="34">
        <f>SUM(C40:C50)</f>
        <v>9.900000000000002</v>
      </c>
      <c r="D39" s="34">
        <f>SUM(D40:D50)</f>
        <v>9.900000000000002</v>
      </c>
      <c r="E39" s="14"/>
      <c r="F39" s="33"/>
      <c r="G39" s="13"/>
    </row>
    <row r="40" spans="1:7" ht="15.75">
      <c r="A40" s="25">
        <v>1</v>
      </c>
      <c r="B40" s="21" t="s">
        <v>168</v>
      </c>
      <c r="C40" s="66">
        <v>0.9</v>
      </c>
      <c r="D40" s="66">
        <v>0.9</v>
      </c>
      <c r="E40" s="14"/>
      <c r="F40" s="33"/>
      <c r="G40" s="13"/>
    </row>
    <row r="41" spans="1:7" ht="15.75">
      <c r="A41" s="25">
        <v>2</v>
      </c>
      <c r="B41" s="21" t="s">
        <v>52</v>
      </c>
      <c r="C41" s="66">
        <v>0.9</v>
      </c>
      <c r="D41" s="66">
        <v>0.9</v>
      </c>
      <c r="E41" s="33"/>
      <c r="F41" s="32"/>
      <c r="G41" s="13"/>
    </row>
    <row r="42" spans="1:7" ht="15.75">
      <c r="A42" s="25">
        <v>3</v>
      </c>
      <c r="B42" s="21" t="s">
        <v>53</v>
      </c>
      <c r="C42" s="66">
        <v>0.9</v>
      </c>
      <c r="D42" s="66">
        <v>0.9</v>
      </c>
      <c r="E42" s="33"/>
      <c r="F42" s="32"/>
      <c r="G42" s="13"/>
    </row>
    <row r="43" spans="1:7" ht="15.75">
      <c r="A43" s="25">
        <v>4</v>
      </c>
      <c r="B43" s="21" t="s">
        <v>54</v>
      </c>
      <c r="C43" s="66">
        <v>0.9</v>
      </c>
      <c r="D43" s="66">
        <v>0.9</v>
      </c>
      <c r="E43" s="33"/>
      <c r="F43" s="32"/>
      <c r="G43" s="13"/>
    </row>
    <row r="44" spans="1:7" ht="15.75">
      <c r="A44" s="25">
        <v>5</v>
      </c>
      <c r="B44" s="21" t="s">
        <v>55</v>
      </c>
      <c r="C44" s="66">
        <v>0.9</v>
      </c>
      <c r="D44" s="66">
        <v>0.9</v>
      </c>
      <c r="E44" s="33"/>
      <c r="F44" s="32"/>
      <c r="G44" s="13"/>
    </row>
    <row r="45" spans="1:7" ht="15.75">
      <c r="A45" s="25">
        <v>6</v>
      </c>
      <c r="B45" s="21" t="s">
        <v>56</v>
      </c>
      <c r="C45" s="66">
        <v>0.9</v>
      </c>
      <c r="D45" s="66">
        <v>0.9</v>
      </c>
      <c r="E45" s="33"/>
      <c r="F45" s="32"/>
      <c r="G45" s="13"/>
    </row>
    <row r="46" spans="1:7" ht="15.75">
      <c r="A46" s="25">
        <v>7</v>
      </c>
      <c r="B46" s="21" t="s">
        <v>57</v>
      </c>
      <c r="C46" s="66">
        <v>0.9</v>
      </c>
      <c r="D46" s="66">
        <v>0.9</v>
      </c>
      <c r="E46" s="33"/>
      <c r="F46" s="32"/>
      <c r="G46" s="13"/>
    </row>
    <row r="47" spans="1:7" ht="15.75">
      <c r="A47" s="25">
        <v>8</v>
      </c>
      <c r="B47" s="21" t="s">
        <v>58</v>
      </c>
      <c r="C47" s="66">
        <v>0.9</v>
      </c>
      <c r="D47" s="66">
        <v>0.9</v>
      </c>
      <c r="E47" s="33"/>
      <c r="F47" s="32"/>
      <c r="G47" s="13"/>
    </row>
    <row r="48" spans="1:7" ht="15.75">
      <c r="A48" s="25">
        <v>9</v>
      </c>
      <c r="B48" s="21" t="s">
        <v>59</v>
      </c>
      <c r="C48" s="66">
        <v>0.9</v>
      </c>
      <c r="D48" s="66">
        <v>0.9</v>
      </c>
      <c r="E48" s="33"/>
      <c r="F48" s="32"/>
      <c r="G48" s="13"/>
    </row>
    <row r="49" spans="1:7" ht="15.75">
      <c r="A49" s="25">
        <v>10</v>
      </c>
      <c r="B49" s="21" t="s">
        <v>60</v>
      </c>
      <c r="C49" s="66">
        <v>0.9</v>
      </c>
      <c r="D49" s="66">
        <v>0.9</v>
      </c>
      <c r="E49" s="33"/>
      <c r="F49" s="32"/>
      <c r="G49" s="13"/>
    </row>
    <row r="50" spans="1:7" ht="15.75">
      <c r="A50" s="25">
        <v>11</v>
      </c>
      <c r="B50" s="21" t="s">
        <v>61</v>
      </c>
      <c r="C50" s="66">
        <v>0.9</v>
      </c>
      <c r="D50" s="66">
        <v>0.9</v>
      </c>
      <c r="E50" s="33"/>
      <c r="F50" s="32"/>
      <c r="G50" s="13"/>
    </row>
    <row r="51" spans="1:7" ht="15.75">
      <c r="A51" s="23"/>
      <c r="B51" s="26" t="s">
        <v>62</v>
      </c>
      <c r="C51" s="34">
        <f>SUM(C52:C61)</f>
        <v>8.900000000000002</v>
      </c>
      <c r="D51" s="34">
        <f>SUM(D52:D61)</f>
        <v>9.000000000000002</v>
      </c>
      <c r="E51" s="14"/>
      <c r="F51" s="33"/>
      <c r="G51" s="13"/>
    </row>
    <row r="52" spans="1:7" ht="15.75">
      <c r="A52" s="25">
        <v>1</v>
      </c>
      <c r="B52" s="63" t="s">
        <v>169</v>
      </c>
      <c r="C52" s="66">
        <v>0.8</v>
      </c>
      <c r="D52" s="66">
        <v>0.9</v>
      </c>
      <c r="E52" s="14"/>
      <c r="F52" s="33"/>
      <c r="G52" s="13"/>
    </row>
    <row r="53" spans="1:7" ht="15.75">
      <c r="A53" s="25">
        <v>2</v>
      </c>
      <c r="B53" s="21" t="s">
        <v>132</v>
      </c>
      <c r="C53" s="66">
        <v>0.9</v>
      </c>
      <c r="D53" s="66">
        <v>0.9</v>
      </c>
      <c r="E53" s="33"/>
      <c r="F53" s="32"/>
      <c r="G53" s="13"/>
    </row>
    <row r="54" spans="1:7" ht="15.75">
      <c r="A54" s="25">
        <v>3</v>
      </c>
      <c r="B54" s="21" t="s">
        <v>63</v>
      </c>
      <c r="C54" s="66">
        <v>0.9</v>
      </c>
      <c r="D54" s="66">
        <v>0.9</v>
      </c>
      <c r="E54" s="33"/>
      <c r="F54" s="32"/>
      <c r="G54" s="13"/>
    </row>
    <row r="55" spans="1:7" ht="15.75">
      <c r="A55" s="25">
        <v>4</v>
      </c>
      <c r="B55" s="21" t="s">
        <v>64</v>
      </c>
      <c r="C55" s="66">
        <v>0.9</v>
      </c>
      <c r="D55" s="66">
        <v>0.9</v>
      </c>
      <c r="E55" s="33"/>
      <c r="F55" s="32"/>
      <c r="G55" s="13"/>
    </row>
    <row r="56" spans="1:7" ht="15.75">
      <c r="A56" s="25">
        <v>5</v>
      </c>
      <c r="B56" s="21" t="s">
        <v>65</v>
      </c>
      <c r="C56" s="66">
        <v>0.9</v>
      </c>
      <c r="D56" s="66">
        <v>0.9</v>
      </c>
      <c r="E56" s="33"/>
      <c r="F56" s="32"/>
      <c r="G56" s="13"/>
    </row>
    <row r="57" spans="1:7" ht="15.75">
      <c r="A57" s="25">
        <v>6</v>
      </c>
      <c r="B57" s="22" t="s">
        <v>66</v>
      </c>
      <c r="C57" s="66">
        <v>0.9</v>
      </c>
      <c r="D57" s="66">
        <v>0.9</v>
      </c>
      <c r="E57" s="33"/>
      <c r="F57" s="32"/>
      <c r="G57" s="13"/>
    </row>
    <row r="58" spans="1:7" ht="15.75">
      <c r="A58" s="25">
        <v>7</v>
      </c>
      <c r="B58" s="21" t="s">
        <v>67</v>
      </c>
      <c r="C58" s="66">
        <v>0.9</v>
      </c>
      <c r="D58" s="66">
        <v>0.9</v>
      </c>
      <c r="E58" s="33"/>
      <c r="F58" s="32"/>
      <c r="G58" s="13"/>
    </row>
    <row r="59" spans="1:7" ht="15.75">
      <c r="A59" s="25">
        <v>8</v>
      </c>
      <c r="B59" s="21" t="s">
        <v>68</v>
      </c>
      <c r="C59" s="66">
        <v>0.9</v>
      </c>
      <c r="D59" s="66">
        <v>0.9</v>
      </c>
      <c r="E59" s="33"/>
      <c r="F59" s="32"/>
      <c r="G59" s="13"/>
    </row>
    <row r="60" spans="1:7" ht="15.75">
      <c r="A60" s="25">
        <v>9</v>
      </c>
      <c r="B60" s="21" t="s">
        <v>69</v>
      </c>
      <c r="C60" s="66">
        <v>0.9</v>
      </c>
      <c r="D60" s="66">
        <v>0.9</v>
      </c>
      <c r="E60" s="33"/>
      <c r="F60" s="32"/>
      <c r="G60" s="13"/>
    </row>
    <row r="61" spans="1:7" ht="15.75">
      <c r="A61" s="25">
        <v>10</v>
      </c>
      <c r="B61" s="21" t="s">
        <v>70</v>
      </c>
      <c r="C61" s="66">
        <v>0.9</v>
      </c>
      <c r="D61" s="66">
        <v>0.9</v>
      </c>
      <c r="E61" s="33"/>
      <c r="F61" s="32"/>
      <c r="G61" s="13"/>
    </row>
    <row r="62" spans="1:7" ht="15.75">
      <c r="A62" s="25"/>
      <c r="B62" s="24" t="s">
        <v>71</v>
      </c>
      <c r="C62" s="34">
        <f>C63+C64</f>
        <v>1.8</v>
      </c>
      <c r="D62" s="34">
        <f>D63+D64</f>
        <v>1.8</v>
      </c>
      <c r="E62" s="14"/>
      <c r="F62" s="33"/>
      <c r="G62" s="13"/>
    </row>
    <row r="63" spans="1:7" ht="15.75">
      <c r="A63" s="25">
        <v>1</v>
      </c>
      <c r="B63" s="21" t="s">
        <v>136</v>
      </c>
      <c r="C63" s="66">
        <v>0.9</v>
      </c>
      <c r="D63" s="66">
        <v>0.9</v>
      </c>
      <c r="E63" s="33"/>
      <c r="F63" s="32"/>
      <c r="G63" s="13"/>
    </row>
    <row r="64" spans="1:7" ht="15.75">
      <c r="A64" s="25"/>
      <c r="B64" s="21" t="s">
        <v>170</v>
      </c>
      <c r="C64" s="66">
        <v>0.9</v>
      </c>
      <c r="D64" s="66">
        <v>0.9</v>
      </c>
      <c r="E64" s="33"/>
      <c r="F64" s="32"/>
      <c r="G64" s="13"/>
    </row>
    <row r="65" spans="1:7" ht="15.75">
      <c r="A65" s="23"/>
      <c r="B65" s="24" t="s">
        <v>72</v>
      </c>
      <c r="C65" s="34">
        <f>SUM(C66:C71)</f>
        <v>5.4</v>
      </c>
      <c r="D65" s="34">
        <f>SUM(D66:D71)</f>
        <v>5.4</v>
      </c>
      <c r="E65" s="14"/>
      <c r="F65" s="33"/>
      <c r="G65" s="13"/>
    </row>
    <row r="66" spans="1:7" ht="15.75">
      <c r="A66" s="25">
        <v>1</v>
      </c>
      <c r="B66" s="21" t="s">
        <v>73</v>
      </c>
      <c r="C66" s="66">
        <v>0.9</v>
      </c>
      <c r="D66" s="66">
        <v>0.9</v>
      </c>
      <c r="E66" s="33"/>
      <c r="F66" s="32"/>
      <c r="G66" s="13"/>
    </row>
    <row r="67" spans="1:7" ht="15.75">
      <c r="A67" s="25">
        <v>2</v>
      </c>
      <c r="B67" s="21" t="s">
        <v>74</v>
      </c>
      <c r="C67" s="66">
        <v>0.9</v>
      </c>
      <c r="D67" s="66">
        <v>0.9</v>
      </c>
      <c r="E67" s="33"/>
      <c r="F67" s="32"/>
      <c r="G67" s="13"/>
    </row>
    <row r="68" spans="1:7" ht="15.75">
      <c r="A68" s="25">
        <v>3</v>
      </c>
      <c r="B68" s="21" t="s">
        <v>75</v>
      </c>
      <c r="C68" s="66">
        <v>0.9</v>
      </c>
      <c r="D68" s="66">
        <v>0.9</v>
      </c>
      <c r="E68" s="33"/>
      <c r="F68" s="32"/>
      <c r="G68" s="13"/>
    </row>
    <row r="69" spans="1:7" ht="15.75">
      <c r="A69" s="25">
        <v>4</v>
      </c>
      <c r="B69" s="21" t="s">
        <v>137</v>
      </c>
      <c r="C69" s="66">
        <v>0.9</v>
      </c>
      <c r="D69" s="66">
        <v>0.9</v>
      </c>
      <c r="E69" s="33"/>
      <c r="F69" s="32"/>
      <c r="G69" s="13"/>
    </row>
    <row r="70" spans="1:7" ht="15.75">
      <c r="A70" s="25">
        <v>5</v>
      </c>
      <c r="B70" s="21" t="s">
        <v>77</v>
      </c>
      <c r="C70" s="66">
        <v>0.9</v>
      </c>
      <c r="D70" s="66">
        <v>0.9</v>
      </c>
      <c r="E70" s="33"/>
      <c r="F70" s="32"/>
      <c r="G70" s="13"/>
    </row>
    <row r="71" spans="1:7" ht="15.75">
      <c r="A71" s="25">
        <v>6</v>
      </c>
      <c r="B71" s="21" t="s">
        <v>138</v>
      </c>
      <c r="C71" s="66">
        <v>0.9</v>
      </c>
      <c r="D71" s="66">
        <v>0.9</v>
      </c>
      <c r="E71" s="33"/>
      <c r="F71" s="32"/>
      <c r="G71" s="13"/>
    </row>
    <row r="72" spans="1:7" ht="15.75">
      <c r="A72" s="23"/>
      <c r="B72" s="24" t="s">
        <v>78</v>
      </c>
      <c r="C72" s="34">
        <f>SUM(C73:C80)</f>
        <v>7.200000000000001</v>
      </c>
      <c r="D72" s="34">
        <f>SUM(D73:D80)</f>
        <v>7.200000000000001</v>
      </c>
      <c r="E72" s="14"/>
      <c r="F72" s="33"/>
      <c r="G72" s="13"/>
    </row>
    <row r="73" spans="1:7" ht="15.75">
      <c r="A73" s="25">
        <v>1</v>
      </c>
      <c r="B73" s="21" t="s">
        <v>171</v>
      </c>
      <c r="C73" s="66">
        <v>0.9</v>
      </c>
      <c r="D73" s="66">
        <v>0.9</v>
      </c>
      <c r="E73" s="14"/>
      <c r="F73" s="33"/>
      <c r="G73" s="13"/>
    </row>
    <row r="74" spans="1:7" ht="15.75">
      <c r="A74" s="25">
        <v>2</v>
      </c>
      <c r="B74" s="21" t="s">
        <v>79</v>
      </c>
      <c r="C74" s="66">
        <v>0.9</v>
      </c>
      <c r="D74" s="66">
        <v>0.9</v>
      </c>
      <c r="E74" s="33"/>
      <c r="F74" s="32"/>
      <c r="G74" s="13"/>
    </row>
    <row r="75" spans="1:7" ht="15.75">
      <c r="A75" s="25">
        <v>3</v>
      </c>
      <c r="B75" s="21" t="s">
        <v>80</v>
      </c>
      <c r="C75" s="66">
        <v>0.9</v>
      </c>
      <c r="D75" s="66">
        <v>0.9</v>
      </c>
      <c r="E75" s="33"/>
      <c r="F75" s="32"/>
      <c r="G75" s="13"/>
    </row>
    <row r="76" spans="1:7" ht="15.75">
      <c r="A76" s="25">
        <v>4</v>
      </c>
      <c r="B76" s="21" t="s">
        <v>81</v>
      </c>
      <c r="C76" s="66">
        <v>0.9</v>
      </c>
      <c r="D76" s="66">
        <v>0.9</v>
      </c>
      <c r="E76" s="33"/>
      <c r="F76" s="32"/>
      <c r="G76" s="13"/>
    </row>
    <row r="77" spans="1:7" ht="15.75">
      <c r="A77" s="25">
        <v>5</v>
      </c>
      <c r="B77" s="21" t="s">
        <v>82</v>
      </c>
      <c r="C77" s="66">
        <v>0.9</v>
      </c>
      <c r="D77" s="66">
        <v>0.9</v>
      </c>
      <c r="E77" s="33"/>
      <c r="F77" s="32"/>
      <c r="G77" s="13"/>
    </row>
    <row r="78" spans="1:7" ht="15.75">
      <c r="A78" s="25">
        <v>6</v>
      </c>
      <c r="B78" s="21" t="s">
        <v>83</v>
      </c>
      <c r="C78" s="66">
        <v>0.9</v>
      </c>
      <c r="D78" s="66">
        <v>0.9</v>
      </c>
      <c r="E78" s="33"/>
      <c r="F78" s="32"/>
      <c r="G78" s="13"/>
    </row>
    <row r="79" spans="1:7" ht="15.75">
      <c r="A79" s="25">
        <v>7</v>
      </c>
      <c r="B79" s="21" t="s">
        <v>139</v>
      </c>
      <c r="C79" s="66">
        <v>0.9</v>
      </c>
      <c r="D79" s="66">
        <v>0.9</v>
      </c>
      <c r="E79" s="33"/>
      <c r="F79" s="32"/>
      <c r="G79" s="13"/>
    </row>
    <row r="80" spans="1:7" ht="15.75">
      <c r="A80" s="25">
        <v>8</v>
      </c>
      <c r="B80" s="21" t="s">
        <v>84</v>
      </c>
      <c r="C80" s="66">
        <v>0.9</v>
      </c>
      <c r="D80" s="66">
        <v>0.9</v>
      </c>
      <c r="E80" s="33"/>
      <c r="F80" s="32"/>
      <c r="G80" s="13"/>
    </row>
    <row r="81" spans="1:7" ht="15.75">
      <c r="A81" s="23"/>
      <c r="B81" s="24" t="s">
        <v>85</v>
      </c>
      <c r="C81" s="34">
        <f>SUM(C82:C88)</f>
        <v>5.6</v>
      </c>
      <c r="D81" s="34">
        <f>SUM(D82:D88)</f>
        <v>6.300000000000001</v>
      </c>
      <c r="E81" s="14"/>
      <c r="F81" s="33"/>
      <c r="G81" s="13"/>
    </row>
    <row r="82" spans="1:7" ht="15.75">
      <c r="A82" s="25">
        <v>1</v>
      </c>
      <c r="B82" s="21" t="s">
        <v>86</v>
      </c>
      <c r="C82" s="66">
        <v>0.8</v>
      </c>
      <c r="D82" s="66">
        <v>0.9</v>
      </c>
      <c r="E82" s="33"/>
      <c r="F82" s="32"/>
      <c r="G82" s="13"/>
    </row>
    <row r="83" spans="1:7" ht="15.75">
      <c r="A83" s="25">
        <v>2</v>
      </c>
      <c r="B83" s="21" t="s">
        <v>87</v>
      </c>
      <c r="C83" s="66">
        <v>0.8</v>
      </c>
      <c r="D83" s="66">
        <v>0.9</v>
      </c>
      <c r="E83" s="33"/>
      <c r="F83" s="32"/>
      <c r="G83" s="13"/>
    </row>
    <row r="84" spans="1:7" ht="15.75">
      <c r="A84" s="25">
        <v>3</v>
      </c>
      <c r="B84" s="22" t="s">
        <v>88</v>
      </c>
      <c r="C84" s="66">
        <v>0.8</v>
      </c>
      <c r="D84" s="66">
        <v>0.9</v>
      </c>
      <c r="E84" s="33"/>
      <c r="F84" s="32"/>
      <c r="G84" s="13"/>
    </row>
    <row r="85" spans="1:7" ht="15.75">
      <c r="A85" s="25">
        <v>4</v>
      </c>
      <c r="B85" s="21" t="s">
        <v>140</v>
      </c>
      <c r="C85" s="66">
        <v>0.8</v>
      </c>
      <c r="D85" s="66">
        <v>0.9</v>
      </c>
      <c r="E85" s="33"/>
      <c r="F85" s="32"/>
      <c r="G85" s="13"/>
    </row>
    <row r="86" spans="1:7" ht="15.75">
      <c r="A86" s="25">
        <v>5</v>
      </c>
      <c r="B86" s="21" t="s">
        <v>89</v>
      </c>
      <c r="C86" s="66">
        <v>0.8</v>
      </c>
      <c r="D86" s="66">
        <v>0.9</v>
      </c>
      <c r="E86" s="33"/>
      <c r="F86" s="32"/>
      <c r="G86" s="13"/>
    </row>
    <row r="87" spans="1:7" ht="15.75">
      <c r="A87" s="25">
        <v>6</v>
      </c>
      <c r="B87" s="21" t="s">
        <v>90</v>
      </c>
      <c r="C87" s="66">
        <v>0.8</v>
      </c>
      <c r="D87" s="66">
        <v>0.9</v>
      </c>
      <c r="E87" s="33"/>
      <c r="F87" s="32"/>
      <c r="G87" s="13"/>
    </row>
    <row r="88" spans="1:7" ht="15.75">
      <c r="A88" s="25">
        <v>7</v>
      </c>
      <c r="B88" s="21" t="s">
        <v>91</v>
      </c>
      <c r="C88" s="66">
        <v>0.8</v>
      </c>
      <c r="D88" s="66">
        <v>0.9</v>
      </c>
      <c r="E88" s="33"/>
      <c r="F88" s="32"/>
      <c r="G88" s="13"/>
    </row>
    <row r="89" spans="1:7" ht="15.75">
      <c r="A89" s="23"/>
      <c r="B89" s="24" t="s">
        <v>92</v>
      </c>
      <c r="C89" s="34">
        <f>SUM(C90:C97)</f>
        <v>6.3999999999999995</v>
      </c>
      <c r="D89" s="34">
        <f>SUM(D90:D97)</f>
        <v>7.200000000000001</v>
      </c>
      <c r="E89" s="14"/>
      <c r="F89" s="33"/>
      <c r="G89" s="13"/>
    </row>
    <row r="90" spans="1:7" ht="15.75">
      <c r="A90" s="25">
        <v>1</v>
      </c>
      <c r="B90" s="21" t="s">
        <v>172</v>
      </c>
      <c r="C90" s="66">
        <v>0.8</v>
      </c>
      <c r="D90" s="66">
        <v>0.9</v>
      </c>
      <c r="E90" s="14"/>
      <c r="F90" s="33"/>
      <c r="G90" s="13"/>
    </row>
    <row r="91" spans="1:7" ht="15.75">
      <c r="A91" s="25">
        <v>2</v>
      </c>
      <c r="B91" s="21" t="s">
        <v>93</v>
      </c>
      <c r="C91" s="66">
        <v>0.8</v>
      </c>
      <c r="D91" s="66">
        <v>0.9</v>
      </c>
      <c r="E91" s="33"/>
      <c r="F91" s="32"/>
      <c r="G91" s="13"/>
    </row>
    <row r="92" spans="1:7" ht="15.75">
      <c r="A92" s="25">
        <v>3</v>
      </c>
      <c r="B92" s="21" t="s">
        <v>94</v>
      </c>
      <c r="C92" s="66">
        <v>0.8</v>
      </c>
      <c r="D92" s="66">
        <v>0.9</v>
      </c>
      <c r="E92" s="33"/>
      <c r="F92" s="32"/>
      <c r="G92" s="13"/>
    </row>
    <row r="93" spans="1:7" ht="15.75">
      <c r="A93" s="25">
        <v>4</v>
      </c>
      <c r="B93" s="21" t="s">
        <v>95</v>
      </c>
      <c r="C93" s="66">
        <v>0.8</v>
      </c>
      <c r="D93" s="66">
        <v>0.9</v>
      </c>
      <c r="E93" s="33"/>
      <c r="F93" s="32"/>
      <c r="G93" s="13"/>
    </row>
    <row r="94" spans="1:7" ht="15.75">
      <c r="A94" s="25">
        <v>5</v>
      </c>
      <c r="B94" s="21" t="s">
        <v>96</v>
      </c>
      <c r="C94" s="66">
        <v>0.8</v>
      </c>
      <c r="D94" s="66">
        <v>0.9</v>
      </c>
      <c r="E94" s="33"/>
      <c r="F94" s="32"/>
      <c r="G94" s="13"/>
    </row>
    <row r="95" spans="1:7" ht="15.75">
      <c r="A95" s="25">
        <v>6</v>
      </c>
      <c r="B95" s="21" t="s">
        <v>97</v>
      </c>
      <c r="C95" s="66">
        <v>0.8</v>
      </c>
      <c r="D95" s="66">
        <v>0.9</v>
      </c>
      <c r="E95" s="33"/>
      <c r="F95" s="32"/>
      <c r="G95" s="13"/>
    </row>
    <row r="96" spans="1:7" ht="15.75">
      <c r="A96" s="25">
        <v>7</v>
      </c>
      <c r="B96" s="21" t="s">
        <v>98</v>
      </c>
      <c r="C96" s="66">
        <v>0.8</v>
      </c>
      <c r="D96" s="66">
        <v>0.9</v>
      </c>
      <c r="E96" s="33"/>
      <c r="F96" s="32"/>
      <c r="G96" s="13"/>
    </row>
    <row r="97" spans="1:7" ht="15.75">
      <c r="A97" s="25">
        <v>8</v>
      </c>
      <c r="B97" s="21" t="s">
        <v>99</v>
      </c>
      <c r="C97" s="66">
        <v>0.8</v>
      </c>
      <c r="D97" s="66">
        <v>0.9</v>
      </c>
      <c r="E97" s="33"/>
      <c r="F97" s="32"/>
      <c r="G97" s="13"/>
    </row>
    <row r="98" spans="1:7" ht="15.75">
      <c r="A98" s="23"/>
      <c r="B98" s="24" t="s">
        <v>100</v>
      </c>
      <c r="C98" s="34">
        <f>SUM(C99:C105)</f>
        <v>6.300000000000001</v>
      </c>
      <c r="D98" s="34">
        <f>SUM(D99:D105)</f>
        <v>6.300000000000001</v>
      </c>
      <c r="E98" s="14"/>
      <c r="F98" s="33"/>
      <c r="G98" s="13"/>
    </row>
    <row r="99" spans="1:7" ht="15.75">
      <c r="A99" s="25">
        <v>1</v>
      </c>
      <c r="B99" s="21" t="s">
        <v>173</v>
      </c>
      <c r="C99" s="66">
        <v>0.9</v>
      </c>
      <c r="D99" s="66">
        <v>0.9</v>
      </c>
      <c r="E99" s="14"/>
      <c r="F99" s="33"/>
      <c r="G99" s="13"/>
    </row>
    <row r="100" spans="1:7" ht="15.75">
      <c r="A100" s="25">
        <v>2</v>
      </c>
      <c r="B100" s="21" t="s">
        <v>101</v>
      </c>
      <c r="C100" s="66">
        <v>0.9</v>
      </c>
      <c r="D100" s="66">
        <v>0.9</v>
      </c>
      <c r="E100" s="33"/>
      <c r="F100" s="32"/>
      <c r="G100" s="13"/>
    </row>
    <row r="101" spans="1:7" ht="15.75">
      <c r="A101" s="25">
        <v>3</v>
      </c>
      <c r="B101" s="22" t="s">
        <v>141</v>
      </c>
      <c r="C101" s="66">
        <v>0.9</v>
      </c>
      <c r="D101" s="66">
        <v>0.9</v>
      </c>
      <c r="E101" s="33"/>
      <c r="F101" s="32"/>
      <c r="G101" s="13"/>
    </row>
    <row r="102" spans="1:7" ht="15.75">
      <c r="A102" s="25">
        <v>4</v>
      </c>
      <c r="B102" s="21" t="s">
        <v>102</v>
      </c>
      <c r="C102" s="66">
        <v>0.9</v>
      </c>
      <c r="D102" s="66">
        <v>0.9</v>
      </c>
      <c r="E102" s="33"/>
      <c r="F102" s="32"/>
      <c r="G102" s="13"/>
    </row>
    <row r="103" spans="1:7" ht="15.75">
      <c r="A103" s="25">
        <v>5</v>
      </c>
      <c r="B103" s="21" t="s">
        <v>142</v>
      </c>
      <c r="C103" s="66">
        <v>0.9</v>
      </c>
      <c r="D103" s="66">
        <v>0.9</v>
      </c>
      <c r="E103" s="33"/>
      <c r="F103" s="32"/>
      <c r="G103" s="13"/>
    </row>
    <row r="104" spans="1:7" ht="15.75">
      <c r="A104" s="25">
        <v>6</v>
      </c>
      <c r="B104" s="21" t="s">
        <v>103</v>
      </c>
      <c r="C104" s="66">
        <v>0.9</v>
      </c>
      <c r="D104" s="66">
        <v>0.9</v>
      </c>
      <c r="E104" s="33"/>
      <c r="F104" s="32"/>
      <c r="G104" s="13"/>
    </row>
    <row r="105" spans="1:7" ht="15.75">
      <c r="A105" s="25">
        <v>7</v>
      </c>
      <c r="B105" s="21" t="s">
        <v>104</v>
      </c>
      <c r="C105" s="66">
        <v>0.9</v>
      </c>
      <c r="D105" s="66">
        <v>0.9</v>
      </c>
      <c r="E105" s="33"/>
      <c r="F105" s="32"/>
      <c r="G105" s="13"/>
    </row>
    <row r="106" spans="1:7" ht="15.75">
      <c r="A106" s="23"/>
      <c r="B106" s="24" t="s">
        <v>105</v>
      </c>
      <c r="C106" s="34">
        <f>C107+C108</f>
        <v>1.8</v>
      </c>
      <c r="D106" s="34">
        <f>D107+D108</f>
        <v>1.8</v>
      </c>
      <c r="E106" s="14"/>
      <c r="F106" s="14"/>
      <c r="G106" s="13"/>
    </row>
    <row r="107" spans="1:7" ht="15.75">
      <c r="A107" s="25">
        <v>1</v>
      </c>
      <c r="B107" s="21" t="s">
        <v>143</v>
      </c>
      <c r="C107" s="66">
        <v>0.9</v>
      </c>
      <c r="D107" s="66">
        <v>0.9</v>
      </c>
      <c r="E107" s="33"/>
      <c r="F107" s="36"/>
      <c r="G107" s="13"/>
    </row>
    <row r="108" spans="1:7" ht="15.75">
      <c r="A108" s="25">
        <v>2</v>
      </c>
      <c r="B108" s="21" t="s">
        <v>174</v>
      </c>
      <c r="C108" s="66">
        <v>0.9</v>
      </c>
      <c r="D108" s="66">
        <v>0.9</v>
      </c>
      <c r="E108" s="33"/>
      <c r="F108" s="36"/>
      <c r="G108" s="13"/>
    </row>
    <row r="109" spans="1:7" ht="15.75">
      <c r="A109" s="23"/>
      <c r="B109" s="24" t="s">
        <v>106</v>
      </c>
      <c r="C109" s="34">
        <f>SUM(C110:C115)</f>
        <v>5.4</v>
      </c>
      <c r="D109" s="34">
        <f>SUM(D110:D115)</f>
        <v>5.4</v>
      </c>
      <c r="E109" s="14"/>
      <c r="F109" s="33"/>
      <c r="G109" s="13"/>
    </row>
    <row r="110" spans="1:7" ht="15.75">
      <c r="A110" s="25">
        <v>1</v>
      </c>
      <c r="B110" s="21" t="s">
        <v>175</v>
      </c>
      <c r="C110" s="66">
        <v>0.9</v>
      </c>
      <c r="D110" s="66">
        <v>0.9</v>
      </c>
      <c r="E110" s="14"/>
      <c r="F110" s="33"/>
      <c r="G110" s="13"/>
    </row>
    <row r="111" spans="1:7" ht="15.75">
      <c r="A111" s="25">
        <v>2</v>
      </c>
      <c r="B111" s="21" t="s">
        <v>144</v>
      </c>
      <c r="C111" s="66">
        <v>0.9</v>
      </c>
      <c r="D111" s="66">
        <v>0.9</v>
      </c>
      <c r="E111" s="33"/>
      <c r="F111" s="32"/>
      <c r="G111" s="13"/>
    </row>
    <row r="112" spans="1:7" ht="15.75">
      <c r="A112" s="25">
        <v>3</v>
      </c>
      <c r="B112" s="21" t="s">
        <v>107</v>
      </c>
      <c r="C112" s="66">
        <v>0.9</v>
      </c>
      <c r="D112" s="66">
        <v>0.9</v>
      </c>
      <c r="E112" s="33"/>
      <c r="F112" s="32"/>
      <c r="G112" s="13"/>
    </row>
    <row r="113" spans="1:7" ht="15.75">
      <c r="A113" s="25">
        <v>4</v>
      </c>
      <c r="B113" s="21" t="s">
        <v>108</v>
      </c>
      <c r="C113" s="66">
        <v>0.9</v>
      </c>
      <c r="D113" s="66">
        <v>0.9</v>
      </c>
      <c r="E113" s="33"/>
      <c r="F113" s="32"/>
      <c r="G113" s="13"/>
    </row>
    <row r="114" spans="1:7" ht="15.75">
      <c r="A114" s="25">
        <v>5</v>
      </c>
      <c r="B114" s="21" t="s">
        <v>109</v>
      </c>
      <c r="C114" s="66">
        <v>0.9</v>
      </c>
      <c r="D114" s="66">
        <v>0.9</v>
      </c>
      <c r="E114" s="33"/>
      <c r="F114" s="32"/>
      <c r="G114" s="13"/>
    </row>
    <row r="115" spans="1:7" ht="15.75">
      <c r="A115" s="25">
        <v>6</v>
      </c>
      <c r="B115" s="21" t="s">
        <v>145</v>
      </c>
      <c r="C115" s="66">
        <v>0.9</v>
      </c>
      <c r="D115" s="66">
        <v>0.9</v>
      </c>
      <c r="E115" s="33"/>
      <c r="F115" s="32"/>
      <c r="G115" s="13"/>
    </row>
    <row r="116" spans="1:7" ht="15.75">
      <c r="A116" s="23"/>
      <c r="B116" s="24" t="s">
        <v>110</v>
      </c>
      <c r="C116" s="34">
        <f>SUM(C117:C126)</f>
        <v>9.000000000000002</v>
      </c>
      <c r="D116" s="34">
        <f>SUM(D117:D126)</f>
        <v>9.000000000000002</v>
      </c>
      <c r="E116" s="14"/>
      <c r="F116" s="33"/>
      <c r="G116" s="13"/>
    </row>
    <row r="117" spans="1:7" ht="15.75">
      <c r="A117" s="25">
        <v>1</v>
      </c>
      <c r="B117" s="21" t="s">
        <v>176</v>
      </c>
      <c r="C117" s="66">
        <v>0.9</v>
      </c>
      <c r="D117" s="66">
        <v>0.9</v>
      </c>
      <c r="E117" s="14"/>
      <c r="F117" s="33"/>
      <c r="G117" s="13"/>
    </row>
    <row r="118" spans="1:7" ht="15.75">
      <c r="A118" s="25">
        <v>2</v>
      </c>
      <c r="B118" s="21" t="s">
        <v>41</v>
      </c>
      <c r="C118" s="66">
        <v>0.9</v>
      </c>
      <c r="D118" s="66">
        <v>0.9</v>
      </c>
      <c r="E118" s="33"/>
      <c r="F118" s="32"/>
      <c r="G118" s="13"/>
    </row>
    <row r="119" spans="1:7" ht="15.75">
      <c r="A119" s="25">
        <v>3</v>
      </c>
      <c r="B119" s="21" t="s">
        <v>111</v>
      </c>
      <c r="C119" s="66">
        <v>0.9</v>
      </c>
      <c r="D119" s="66">
        <v>0.9</v>
      </c>
      <c r="E119" s="33"/>
      <c r="F119" s="32"/>
      <c r="G119" s="13"/>
    </row>
    <row r="120" spans="1:7" ht="15.75">
      <c r="A120" s="25">
        <v>4</v>
      </c>
      <c r="B120" s="21" t="s">
        <v>133</v>
      </c>
      <c r="C120" s="66">
        <v>0.9</v>
      </c>
      <c r="D120" s="66">
        <v>0.9</v>
      </c>
      <c r="E120" s="33"/>
      <c r="F120" s="32"/>
      <c r="G120" s="13"/>
    </row>
    <row r="121" spans="1:7" ht="15.75">
      <c r="A121" s="25">
        <v>5</v>
      </c>
      <c r="B121" s="21" t="s">
        <v>112</v>
      </c>
      <c r="C121" s="66">
        <v>0.9</v>
      </c>
      <c r="D121" s="66">
        <v>0.9</v>
      </c>
      <c r="E121" s="33"/>
      <c r="F121" s="32"/>
      <c r="G121" s="13"/>
    </row>
    <row r="122" spans="1:7" ht="15.75">
      <c r="A122" s="25">
        <v>6</v>
      </c>
      <c r="B122" s="21" t="s">
        <v>76</v>
      </c>
      <c r="C122" s="66">
        <v>0.9</v>
      </c>
      <c r="D122" s="66">
        <v>0.9</v>
      </c>
      <c r="E122" s="33"/>
      <c r="F122" s="32"/>
      <c r="G122" s="13"/>
    </row>
    <row r="123" spans="1:7" ht="15.75">
      <c r="A123" s="25">
        <v>7</v>
      </c>
      <c r="B123" s="21" t="s">
        <v>113</v>
      </c>
      <c r="C123" s="66">
        <v>0.9</v>
      </c>
      <c r="D123" s="66">
        <v>0.9</v>
      </c>
      <c r="E123" s="33"/>
      <c r="F123" s="32"/>
      <c r="G123" s="13"/>
    </row>
    <row r="124" spans="1:7" ht="15.75">
      <c r="A124" s="25">
        <v>8</v>
      </c>
      <c r="B124" s="21" t="s">
        <v>114</v>
      </c>
      <c r="C124" s="66">
        <v>0.9</v>
      </c>
      <c r="D124" s="66">
        <v>0.9</v>
      </c>
      <c r="E124" s="33"/>
      <c r="F124" s="32"/>
      <c r="G124" s="13"/>
    </row>
    <row r="125" spans="1:7" ht="15.75">
      <c r="A125" s="25">
        <v>9</v>
      </c>
      <c r="B125" s="21" t="s">
        <v>115</v>
      </c>
      <c r="C125" s="66">
        <v>0.9</v>
      </c>
      <c r="D125" s="66">
        <v>0.9</v>
      </c>
      <c r="E125" s="33"/>
      <c r="F125" s="32"/>
      <c r="G125" s="13"/>
    </row>
    <row r="126" spans="1:7" ht="15.75">
      <c r="A126" s="25">
        <v>10</v>
      </c>
      <c r="B126" s="21" t="s">
        <v>46</v>
      </c>
      <c r="C126" s="66">
        <v>0.9</v>
      </c>
      <c r="D126" s="66">
        <v>0.9</v>
      </c>
      <c r="E126" s="33"/>
      <c r="F126" s="32"/>
      <c r="G126" s="13"/>
    </row>
    <row r="127" spans="1:7" ht="15.75">
      <c r="A127" s="23"/>
      <c r="B127" s="24" t="s">
        <v>116</v>
      </c>
      <c r="C127" s="34">
        <f>SUM(C128:C131)</f>
        <v>3.6</v>
      </c>
      <c r="D127" s="34">
        <f>SUM(D128:D131)</f>
        <v>3.6</v>
      </c>
      <c r="E127" s="14"/>
      <c r="F127" s="33"/>
      <c r="G127" s="13"/>
    </row>
    <row r="128" spans="1:7" ht="15.75">
      <c r="A128" s="25">
        <v>1</v>
      </c>
      <c r="B128" s="21" t="s">
        <v>117</v>
      </c>
      <c r="C128" s="66">
        <v>0.9</v>
      </c>
      <c r="D128" s="66">
        <v>0.9</v>
      </c>
      <c r="E128" s="33"/>
      <c r="F128" s="32"/>
      <c r="G128" s="13"/>
    </row>
    <row r="129" spans="1:7" ht="15.75">
      <c r="A129" s="25">
        <v>2</v>
      </c>
      <c r="B129" s="21" t="s">
        <v>118</v>
      </c>
      <c r="C129" s="66">
        <v>0.9</v>
      </c>
      <c r="D129" s="66">
        <v>0.9</v>
      </c>
      <c r="E129" s="33"/>
      <c r="F129" s="32"/>
      <c r="G129" s="13"/>
    </row>
    <row r="130" spans="1:7" ht="15.75">
      <c r="A130" s="25">
        <v>3</v>
      </c>
      <c r="B130" s="21" t="s">
        <v>29</v>
      </c>
      <c r="C130" s="66">
        <v>0.9</v>
      </c>
      <c r="D130" s="66">
        <v>0.9</v>
      </c>
      <c r="E130" s="33"/>
      <c r="F130" s="32"/>
      <c r="G130" s="13"/>
    </row>
    <row r="131" spans="1:7" ht="15.75">
      <c r="A131" s="25">
        <v>4</v>
      </c>
      <c r="B131" s="21" t="s">
        <v>119</v>
      </c>
      <c r="C131" s="66">
        <v>0.9</v>
      </c>
      <c r="D131" s="66">
        <v>0.9</v>
      </c>
      <c r="E131" s="33"/>
      <c r="F131" s="32"/>
      <c r="G131" s="13"/>
    </row>
    <row r="132" spans="1:7" ht="15.75">
      <c r="A132" s="23"/>
      <c r="B132" s="24" t="s">
        <v>120</v>
      </c>
      <c r="C132" s="34">
        <f>SUM(C133:C138)</f>
        <v>5.4</v>
      </c>
      <c r="D132" s="34">
        <f>SUM(D133:D138)</f>
        <v>5.4</v>
      </c>
      <c r="E132" s="14"/>
      <c r="F132" s="33"/>
      <c r="G132" s="13"/>
    </row>
    <row r="133" spans="1:7" ht="15.75">
      <c r="A133" s="25">
        <v>1</v>
      </c>
      <c r="B133" s="21" t="s">
        <v>121</v>
      </c>
      <c r="C133" s="66">
        <v>0.9</v>
      </c>
      <c r="D133" s="66">
        <v>0.9</v>
      </c>
      <c r="E133" s="33"/>
      <c r="F133" s="32"/>
      <c r="G133" s="13"/>
    </row>
    <row r="134" spans="1:7" ht="15.75">
      <c r="A134" s="25">
        <v>2</v>
      </c>
      <c r="B134" s="21" t="s">
        <v>122</v>
      </c>
      <c r="C134" s="66">
        <v>0.9</v>
      </c>
      <c r="D134" s="66">
        <v>0.9</v>
      </c>
      <c r="E134" s="33"/>
      <c r="F134" s="32"/>
      <c r="G134" s="13"/>
    </row>
    <row r="135" spans="1:7" ht="15.75">
      <c r="A135" s="25">
        <v>3</v>
      </c>
      <c r="B135" s="21" t="s">
        <v>123</v>
      </c>
      <c r="C135" s="66">
        <v>0.9</v>
      </c>
      <c r="D135" s="66">
        <v>0.9</v>
      </c>
      <c r="E135" s="33"/>
      <c r="F135" s="32"/>
      <c r="G135" s="13"/>
    </row>
    <row r="136" spans="1:7" ht="15.75">
      <c r="A136" s="25">
        <v>4</v>
      </c>
      <c r="B136" s="21" t="s">
        <v>146</v>
      </c>
      <c r="C136" s="66">
        <v>0.9</v>
      </c>
      <c r="D136" s="66">
        <v>0.9</v>
      </c>
      <c r="E136" s="33"/>
      <c r="F136" s="32"/>
      <c r="G136" s="13"/>
    </row>
    <row r="137" spans="1:7" ht="15.75">
      <c r="A137" s="25">
        <v>5</v>
      </c>
      <c r="B137" s="21" t="s">
        <v>124</v>
      </c>
      <c r="C137" s="66">
        <v>0.9</v>
      </c>
      <c r="D137" s="66">
        <v>0.9</v>
      </c>
      <c r="E137" s="33"/>
      <c r="F137" s="32"/>
      <c r="G137" s="13"/>
    </row>
    <row r="138" spans="1:7" ht="15.75">
      <c r="A138" s="25">
        <v>6</v>
      </c>
      <c r="B138" s="21" t="s">
        <v>177</v>
      </c>
      <c r="C138" s="66">
        <v>0.9</v>
      </c>
      <c r="D138" s="66">
        <v>0.9</v>
      </c>
      <c r="E138" s="33"/>
      <c r="F138" s="32"/>
      <c r="G138" s="13"/>
    </row>
    <row r="139" spans="1:7" ht="15.75">
      <c r="A139" s="23"/>
      <c r="B139" s="24" t="s">
        <v>125</v>
      </c>
      <c r="C139" s="34">
        <f>SUM(C140:C145)</f>
        <v>5.4</v>
      </c>
      <c r="D139" s="34">
        <f>SUM(D140:D145)</f>
        <v>5.4</v>
      </c>
      <c r="E139" s="14"/>
      <c r="F139" s="33"/>
      <c r="G139" s="13"/>
    </row>
    <row r="140" spans="1:7" ht="15.75">
      <c r="A140" s="25">
        <v>1</v>
      </c>
      <c r="B140" s="21" t="s">
        <v>178</v>
      </c>
      <c r="C140" s="66">
        <v>0.9</v>
      </c>
      <c r="D140" s="66">
        <v>0.9</v>
      </c>
      <c r="E140" s="14"/>
      <c r="F140" s="33"/>
      <c r="G140" s="13"/>
    </row>
    <row r="141" spans="1:7" ht="15.75">
      <c r="A141" s="25">
        <v>2</v>
      </c>
      <c r="B141" s="21" t="s">
        <v>126</v>
      </c>
      <c r="C141" s="66">
        <v>0.9</v>
      </c>
      <c r="D141" s="66">
        <v>0.9</v>
      </c>
      <c r="E141" s="33"/>
      <c r="F141" s="32"/>
      <c r="G141" s="13"/>
    </row>
    <row r="142" spans="1:7" ht="15.75">
      <c r="A142" s="25">
        <v>3</v>
      </c>
      <c r="B142" s="21" t="s">
        <v>127</v>
      </c>
      <c r="C142" s="66">
        <v>0.9</v>
      </c>
      <c r="D142" s="66">
        <v>0.9</v>
      </c>
      <c r="E142" s="33"/>
      <c r="F142" s="32"/>
      <c r="G142" s="13"/>
    </row>
    <row r="143" spans="1:7" ht="15.75">
      <c r="A143" s="25">
        <v>4</v>
      </c>
      <c r="B143" s="21" t="s">
        <v>128</v>
      </c>
      <c r="C143" s="66">
        <v>0.9</v>
      </c>
      <c r="D143" s="66">
        <v>0.9</v>
      </c>
      <c r="E143" s="33"/>
      <c r="F143" s="32"/>
      <c r="G143" s="13"/>
    </row>
    <row r="144" spans="1:7" ht="15.75">
      <c r="A144" s="25">
        <v>5</v>
      </c>
      <c r="B144" s="21" t="s">
        <v>147</v>
      </c>
      <c r="C144" s="66">
        <v>0.9</v>
      </c>
      <c r="D144" s="66">
        <v>0.9</v>
      </c>
      <c r="E144" s="33"/>
      <c r="F144" s="32"/>
      <c r="G144" s="13"/>
    </row>
    <row r="145" spans="1:7" ht="15.75">
      <c r="A145" s="25">
        <v>6</v>
      </c>
      <c r="B145" s="21" t="s">
        <v>129</v>
      </c>
      <c r="C145" s="66">
        <v>0.9</v>
      </c>
      <c r="D145" s="66">
        <v>0.9</v>
      </c>
      <c r="E145" s="33"/>
      <c r="F145" s="32"/>
      <c r="G145" s="13"/>
    </row>
    <row r="146" spans="1:7" ht="15.75">
      <c r="A146" s="158" t="s">
        <v>179</v>
      </c>
      <c r="B146" s="159"/>
      <c r="C146" s="34">
        <f>+C8+C16+C65+C62+C81+C26+C127+C116+C139+C98+C132+C89+C39+C109+C72+C51+C106</f>
        <v>107.30000000000004</v>
      </c>
      <c r="D146" s="34">
        <f>+D8+D16+D65+D62+D81+D26+D127+D116+D139+D98+D132+D89+D39+D109+D72+D51+D106</f>
        <v>108.00000000000003</v>
      </c>
      <c r="E146" s="14"/>
      <c r="F146" s="28"/>
      <c r="G146" s="13"/>
    </row>
    <row r="147" spans="1:7" ht="14.25">
      <c r="A147" s="16"/>
      <c r="B147" s="16"/>
      <c r="C147" s="16"/>
      <c r="D147" s="29"/>
      <c r="E147" s="30"/>
      <c r="G147" s="13"/>
    </row>
    <row r="148" spans="1:7" ht="14.25">
      <c r="A148" s="16"/>
      <c r="B148" s="16"/>
      <c r="C148" s="16"/>
      <c r="D148" s="64"/>
      <c r="E148" s="30"/>
      <c r="G148" s="13"/>
    </row>
    <row r="149" spans="1:7" ht="14.25">
      <c r="A149" s="16"/>
      <c r="B149" s="16"/>
      <c r="C149" s="16"/>
      <c r="D149" s="31"/>
      <c r="E149" s="27"/>
      <c r="G149" s="13"/>
    </row>
    <row r="150" spans="1:7" ht="12.75">
      <c r="A150" s="16"/>
      <c r="B150" s="16"/>
      <c r="C150" s="135"/>
      <c r="D150" s="135"/>
      <c r="E150" s="14"/>
      <c r="F150" s="13"/>
      <c r="G150" s="13"/>
    </row>
  </sheetData>
  <sheetProtection/>
  <mergeCells count="4">
    <mergeCell ref="A4:D4"/>
    <mergeCell ref="A5:D5"/>
    <mergeCell ref="A146:B146"/>
    <mergeCell ref="B6:D6"/>
  </mergeCells>
  <printOptions/>
  <pageMargins left="1.67" right="0.7" top="0.35" bottom="0.24" header="0.17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D27"/>
  <sheetViews>
    <sheetView view="pageBreakPreview" zoomScaleSheetLayoutView="100" zoomScalePageLayoutView="0" workbookViewId="0" topLeftCell="A1">
      <selection activeCell="D20" sqref="D20"/>
    </sheetView>
  </sheetViews>
  <sheetFormatPr defaultColWidth="9.140625" defaultRowHeight="12.75"/>
  <cols>
    <col min="1" max="1" width="7.7109375" style="0" customWidth="1"/>
    <col min="2" max="2" width="40.7109375" style="0" customWidth="1"/>
    <col min="3" max="4" width="19.28125" style="0" customWidth="1"/>
  </cols>
  <sheetData>
    <row r="1" spans="1:4" ht="15.75">
      <c r="A1" s="2"/>
      <c r="D1" s="37" t="s">
        <v>151</v>
      </c>
    </row>
    <row r="2" spans="1:4" ht="15.75">
      <c r="A2" s="2"/>
      <c r="D2" s="37" t="s">
        <v>205</v>
      </c>
    </row>
    <row r="3" spans="1:3" ht="15.75">
      <c r="A3" s="2"/>
      <c r="B3" s="2"/>
      <c r="C3" s="2"/>
    </row>
    <row r="4" spans="1:4" ht="19.5" customHeight="1">
      <c r="A4" s="141" t="s">
        <v>0</v>
      </c>
      <c r="B4" s="141"/>
      <c r="C4" s="141"/>
      <c r="D4" s="141"/>
    </row>
    <row r="5" spans="1:4" ht="92.25" customHeight="1">
      <c r="A5" s="145" t="s">
        <v>211</v>
      </c>
      <c r="B5" s="145"/>
      <c r="C5" s="145"/>
      <c r="D5" s="145"/>
    </row>
    <row r="6" spans="1:4" ht="15.75">
      <c r="A6" s="46"/>
      <c r="B6" s="45"/>
      <c r="C6" s="45"/>
      <c r="D6" s="42"/>
    </row>
    <row r="7" spans="1:4" ht="15.75">
      <c r="A7" s="4"/>
      <c r="B7" s="4"/>
      <c r="C7" s="4"/>
      <c r="D7" s="3" t="s">
        <v>1</v>
      </c>
    </row>
    <row r="8" spans="1:4" ht="31.5">
      <c r="A8" s="5" t="s">
        <v>2</v>
      </c>
      <c r="B8" s="41" t="s">
        <v>3</v>
      </c>
      <c r="C8" s="41" t="s">
        <v>206</v>
      </c>
      <c r="D8" s="92" t="s">
        <v>207</v>
      </c>
    </row>
    <row r="9" spans="1:4" ht="15.75" customHeight="1">
      <c r="A9" s="6">
        <v>1</v>
      </c>
      <c r="B9" s="51" t="s">
        <v>4</v>
      </c>
      <c r="C9" s="93">
        <v>14057.6</v>
      </c>
      <c r="D9" s="93">
        <v>14148</v>
      </c>
    </row>
    <row r="10" spans="1:4" ht="15.75" customHeight="1">
      <c r="A10" s="8">
        <v>2</v>
      </c>
      <c r="B10" s="52" t="s">
        <v>5</v>
      </c>
      <c r="C10" s="91">
        <v>18894.2</v>
      </c>
      <c r="D10" s="91">
        <v>19015.7</v>
      </c>
    </row>
    <row r="11" spans="1:4" ht="15.75" customHeight="1">
      <c r="A11" s="8">
        <v>3</v>
      </c>
      <c r="B11" s="52" t="s">
        <v>162</v>
      </c>
      <c r="C11" s="91">
        <v>18447.1</v>
      </c>
      <c r="D11" s="91">
        <v>18565.7</v>
      </c>
    </row>
    <row r="12" spans="1:4" ht="15.75" customHeight="1">
      <c r="A12" s="8">
        <v>4</v>
      </c>
      <c r="B12" s="52" t="s">
        <v>6</v>
      </c>
      <c r="C12" s="91">
        <v>19866.6</v>
      </c>
      <c r="D12" s="91">
        <v>19994.3</v>
      </c>
    </row>
    <row r="13" spans="1:4" ht="15.75" customHeight="1">
      <c r="A13" s="8">
        <v>5</v>
      </c>
      <c r="B13" s="52" t="s">
        <v>7</v>
      </c>
      <c r="C13" s="91">
        <v>34209</v>
      </c>
      <c r="D13" s="91">
        <v>34429</v>
      </c>
    </row>
    <row r="14" spans="1:4" ht="15.75" customHeight="1">
      <c r="A14" s="8">
        <v>6</v>
      </c>
      <c r="B14" s="52" t="s">
        <v>8</v>
      </c>
      <c r="C14" s="91">
        <v>1593.7</v>
      </c>
      <c r="D14" s="91">
        <v>1603.9</v>
      </c>
    </row>
    <row r="15" spans="1:4" ht="15.75" customHeight="1">
      <c r="A15" s="8">
        <v>7</v>
      </c>
      <c r="B15" s="52" t="s">
        <v>9</v>
      </c>
      <c r="C15" s="91">
        <v>8666.6</v>
      </c>
      <c r="D15" s="91">
        <v>8722.3</v>
      </c>
    </row>
    <row r="16" spans="1:4" ht="15.75" customHeight="1">
      <c r="A16" s="8">
        <v>8</v>
      </c>
      <c r="B16" s="52" t="s">
        <v>10</v>
      </c>
      <c r="C16" s="91">
        <v>19051</v>
      </c>
      <c r="D16" s="91">
        <v>19173.5</v>
      </c>
    </row>
    <row r="17" spans="1:4" ht="15.75" customHeight="1">
      <c r="A17" s="8">
        <v>9</v>
      </c>
      <c r="B17" s="52" t="s">
        <v>11</v>
      </c>
      <c r="C17" s="91">
        <v>9186</v>
      </c>
      <c r="D17" s="91">
        <v>9245</v>
      </c>
    </row>
    <row r="18" spans="1:4" ht="15.75" customHeight="1">
      <c r="A18" s="8">
        <v>10</v>
      </c>
      <c r="B18" s="52" t="s">
        <v>12</v>
      </c>
      <c r="C18" s="91">
        <v>18722.9</v>
      </c>
      <c r="D18" s="91">
        <v>18843.2</v>
      </c>
    </row>
    <row r="19" spans="1:4" ht="15.75" customHeight="1">
      <c r="A19" s="8">
        <v>11</v>
      </c>
      <c r="B19" s="52" t="s">
        <v>13</v>
      </c>
      <c r="C19" s="91">
        <v>10314.4</v>
      </c>
      <c r="D19" s="91">
        <v>10380.8</v>
      </c>
    </row>
    <row r="20" spans="1:4" ht="15.75" customHeight="1">
      <c r="A20" s="8">
        <v>12</v>
      </c>
      <c r="B20" s="52" t="s">
        <v>14</v>
      </c>
      <c r="C20" s="91">
        <v>3628.2</v>
      </c>
      <c r="D20" s="91">
        <v>3651.5</v>
      </c>
    </row>
    <row r="21" spans="1:4" ht="15.75" customHeight="1">
      <c r="A21" s="8">
        <v>13</v>
      </c>
      <c r="B21" s="52" t="s">
        <v>15</v>
      </c>
      <c r="C21" s="91">
        <v>7618.9</v>
      </c>
      <c r="D21" s="91">
        <v>7667.9</v>
      </c>
    </row>
    <row r="22" spans="1:4" ht="15.75" customHeight="1">
      <c r="A22" s="8">
        <v>14</v>
      </c>
      <c r="B22" s="52" t="s">
        <v>16</v>
      </c>
      <c r="C22" s="91">
        <v>31109.8</v>
      </c>
      <c r="D22" s="91">
        <v>31309.9</v>
      </c>
    </row>
    <row r="23" spans="1:4" ht="15.75" customHeight="1">
      <c r="A23" s="8">
        <v>15</v>
      </c>
      <c r="B23" s="52" t="s">
        <v>17</v>
      </c>
      <c r="C23" s="91">
        <v>9280.1</v>
      </c>
      <c r="D23" s="91">
        <v>9339.8</v>
      </c>
    </row>
    <row r="24" spans="1:4" ht="15.75" customHeight="1">
      <c r="A24" s="8">
        <v>16</v>
      </c>
      <c r="B24" s="52" t="s">
        <v>18</v>
      </c>
      <c r="C24" s="91">
        <v>14631.3</v>
      </c>
      <c r="D24" s="91">
        <v>14725.4</v>
      </c>
    </row>
    <row r="25" spans="1:4" ht="15.75" customHeight="1">
      <c r="A25" s="8">
        <v>17</v>
      </c>
      <c r="B25" s="52" t="s">
        <v>19</v>
      </c>
      <c r="C25" s="91">
        <v>12639.5</v>
      </c>
      <c r="D25" s="91">
        <v>12720.8</v>
      </c>
    </row>
    <row r="26" spans="1:4" ht="15.75" customHeight="1">
      <c r="A26" s="8">
        <v>18</v>
      </c>
      <c r="B26" s="52" t="s">
        <v>20</v>
      </c>
      <c r="C26" s="91">
        <v>29653.2</v>
      </c>
      <c r="D26" s="91">
        <v>29843.9</v>
      </c>
    </row>
    <row r="27" spans="1:4" ht="15.75" customHeight="1">
      <c r="A27" s="10"/>
      <c r="B27" s="53" t="s">
        <v>21</v>
      </c>
      <c r="C27" s="94">
        <f>SUM(C9:C26)</f>
        <v>281570.1</v>
      </c>
      <c r="D27" s="94">
        <f>SUM(D9:D26)</f>
        <v>283380.6</v>
      </c>
    </row>
  </sheetData>
  <sheetProtection/>
  <mergeCells count="2">
    <mergeCell ref="A5:D5"/>
    <mergeCell ref="A4:D4"/>
  </mergeCells>
  <printOptions horizontalCentered="1"/>
  <pageMargins left="0.81" right="0.1968503937007874" top="0.21" bottom="0.984251968503937" header="0.1968503937007874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D25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7.7109375" style="0" customWidth="1"/>
    <col min="2" max="2" width="31.00390625" style="0" customWidth="1"/>
    <col min="3" max="4" width="18.8515625" style="0" customWidth="1"/>
  </cols>
  <sheetData>
    <row r="1" spans="1:4" ht="15.75">
      <c r="A1" s="2"/>
      <c r="D1" s="37" t="s">
        <v>152</v>
      </c>
    </row>
    <row r="2" spans="1:4" ht="15.75">
      <c r="A2" s="2"/>
      <c r="D2" s="37" t="s">
        <v>205</v>
      </c>
    </row>
    <row r="3" spans="1:3" ht="15.75">
      <c r="A3" s="2"/>
      <c r="B3" s="2"/>
      <c r="C3" s="2"/>
    </row>
    <row r="4" spans="1:4" ht="19.5" customHeight="1">
      <c r="A4" s="146" t="s">
        <v>0</v>
      </c>
      <c r="B4" s="146"/>
      <c r="C4" s="146"/>
      <c r="D4" s="146"/>
    </row>
    <row r="5" spans="1:4" ht="59.25" customHeight="1">
      <c r="A5" s="145" t="s">
        <v>212</v>
      </c>
      <c r="B5" s="145"/>
      <c r="C5" s="145"/>
      <c r="D5" s="145"/>
    </row>
    <row r="6" spans="1:4" ht="12.75" customHeight="1">
      <c r="A6" s="46"/>
      <c r="B6" s="45"/>
      <c r="C6" s="129"/>
      <c r="D6" s="42"/>
    </row>
    <row r="7" spans="1:4" ht="15.75">
      <c r="A7" s="45"/>
      <c r="B7" s="45"/>
      <c r="C7" s="45"/>
      <c r="D7" s="48" t="s">
        <v>1</v>
      </c>
    </row>
    <row r="8" spans="1:4" ht="31.5">
      <c r="A8" s="5" t="s">
        <v>2</v>
      </c>
      <c r="B8" s="41" t="s">
        <v>3</v>
      </c>
      <c r="C8" s="41" t="s">
        <v>206</v>
      </c>
      <c r="D8" s="41" t="s">
        <v>207</v>
      </c>
    </row>
    <row r="9" spans="1:4" ht="16.5" customHeight="1">
      <c r="A9" s="59">
        <v>1</v>
      </c>
      <c r="B9" s="57" t="s">
        <v>4</v>
      </c>
      <c r="C9" s="65">
        <v>1015.7</v>
      </c>
      <c r="D9" s="65">
        <v>1022.3</v>
      </c>
    </row>
    <row r="10" spans="1:4" ht="16.5" customHeight="1">
      <c r="A10" s="60">
        <v>2</v>
      </c>
      <c r="B10" s="57" t="s">
        <v>5</v>
      </c>
      <c r="C10" s="65">
        <v>1234.9</v>
      </c>
      <c r="D10" s="65">
        <v>1242.8</v>
      </c>
    </row>
    <row r="11" spans="1:4" ht="15.75">
      <c r="A11" s="60">
        <v>3</v>
      </c>
      <c r="B11" s="57" t="s">
        <v>162</v>
      </c>
      <c r="C11" s="65">
        <v>433.8</v>
      </c>
      <c r="D11" s="65">
        <v>436.6</v>
      </c>
    </row>
    <row r="12" spans="1:4" ht="15.75">
      <c r="A12" s="60">
        <v>4</v>
      </c>
      <c r="B12" s="57" t="s">
        <v>6</v>
      </c>
      <c r="C12" s="65">
        <v>2994.9</v>
      </c>
      <c r="D12" s="65">
        <v>3014.1</v>
      </c>
    </row>
    <row r="13" spans="1:4" ht="15.75">
      <c r="A13" s="60">
        <v>5</v>
      </c>
      <c r="B13" s="57" t="s">
        <v>7</v>
      </c>
      <c r="C13" s="65">
        <v>4350.4</v>
      </c>
      <c r="D13" s="65">
        <v>4378.3</v>
      </c>
    </row>
    <row r="14" spans="1:4" ht="15.75">
      <c r="A14" s="60">
        <v>6</v>
      </c>
      <c r="B14" s="57" t="s">
        <v>8</v>
      </c>
      <c r="C14" s="65">
        <v>12074.4</v>
      </c>
      <c r="D14" s="65">
        <v>12152.1</v>
      </c>
    </row>
    <row r="15" spans="1:4" ht="15.75">
      <c r="A15" s="60">
        <v>7</v>
      </c>
      <c r="B15" s="57" t="s">
        <v>9</v>
      </c>
      <c r="C15" s="65">
        <v>5235.7</v>
      </c>
      <c r="D15" s="65">
        <v>5269.4</v>
      </c>
    </row>
    <row r="16" spans="1:4" ht="15.75">
      <c r="A16" s="60">
        <v>8</v>
      </c>
      <c r="B16" s="57" t="s">
        <v>10</v>
      </c>
      <c r="C16" s="65">
        <v>453.3</v>
      </c>
      <c r="D16" s="65">
        <v>456.2</v>
      </c>
    </row>
    <row r="17" spans="1:4" ht="15.75">
      <c r="A17" s="60">
        <v>9</v>
      </c>
      <c r="B17" s="57" t="s">
        <v>11</v>
      </c>
      <c r="C17" s="65">
        <v>1154.1</v>
      </c>
      <c r="D17" s="65">
        <v>1161.5</v>
      </c>
    </row>
    <row r="18" spans="1:4" ht="15.75">
      <c r="A18" s="60">
        <v>10</v>
      </c>
      <c r="B18" s="57" t="s">
        <v>13</v>
      </c>
      <c r="C18" s="65">
        <v>3913</v>
      </c>
      <c r="D18" s="65">
        <v>3938.2</v>
      </c>
    </row>
    <row r="19" spans="1:4" ht="15.75">
      <c r="A19" s="60">
        <v>11</v>
      </c>
      <c r="B19" s="57" t="s">
        <v>16</v>
      </c>
      <c r="C19" s="65">
        <v>1060.1</v>
      </c>
      <c r="D19" s="65">
        <v>1066.9</v>
      </c>
    </row>
    <row r="20" spans="1:4" ht="15.75">
      <c r="A20" s="60">
        <v>12</v>
      </c>
      <c r="B20" s="57" t="s">
        <v>17</v>
      </c>
      <c r="C20" s="65">
        <v>312.3</v>
      </c>
      <c r="D20" s="65">
        <v>314.3</v>
      </c>
    </row>
    <row r="21" spans="1:4" ht="15.75">
      <c r="A21" s="60">
        <v>13</v>
      </c>
      <c r="B21" s="57" t="s">
        <v>18</v>
      </c>
      <c r="C21" s="65">
        <v>263.5</v>
      </c>
      <c r="D21" s="65">
        <v>265.2</v>
      </c>
    </row>
    <row r="22" spans="1:4" ht="15.75">
      <c r="A22" s="60">
        <v>14</v>
      </c>
      <c r="B22" s="57" t="s">
        <v>19</v>
      </c>
      <c r="C22" s="65">
        <v>3784.4</v>
      </c>
      <c r="D22" s="65">
        <v>3808.7</v>
      </c>
    </row>
    <row r="23" spans="1:4" ht="19.5" customHeight="1">
      <c r="A23" s="61"/>
      <c r="B23" s="58" t="s">
        <v>21</v>
      </c>
      <c r="C23" s="39">
        <f>SUM(C9:C22)</f>
        <v>38280.5</v>
      </c>
      <c r="D23" s="39">
        <f>SUM(D9:D22)</f>
        <v>38526.6</v>
      </c>
    </row>
    <row r="24" spans="1:3" ht="15.75">
      <c r="A24" s="2"/>
      <c r="B24" s="2"/>
      <c r="C24" s="2"/>
    </row>
    <row r="25" ht="12.75">
      <c r="D25" s="135"/>
    </row>
  </sheetData>
  <sheetProtection/>
  <mergeCells count="2">
    <mergeCell ref="A4:D4"/>
    <mergeCell ref="A5:D5"/>
  </mergeCells>
  <printOptions/>
  <pageMargins left="1.83" right="0.7" top="0.32" bottom="0.75" header="0.3" footer="0.3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D14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6.140625" style="85" customWidth="1"/>
    <col min="2" max="2" width="31.57421875" style="85" customWidth="1"/>
    <col min="3" max="4" width="19.57421875" style="85" customWidth="1"/>
    <col min="5" max="249" width="9.140625" style="85" customWidth="1"/>
  </cols>
  <sheetData>
    <row r="1" ht="15.75">
      <c r="D1" s="111" t="s">
        <v>153</v>
      </c>
    </row>
    <row r="2" ht="15.75">
      <c r="D2" s="111" t="s">
        <v>205</v>
      </c>
    </row>
    <row r="6" spans="1:4" ht="15.75">
      <c r="A6" s="147" t="s">
        <v>0</v>
      </c>
      <c r="B6" s="147"/>
      <c r="C6" s="147"/>
      <c r="D6" s="147"/>
    </row>
    <row r="7" spans="1:4" ht="37.5" customHeight="1">
      <c r="A7" s="148" t="s">
        <v>213</v>
      </c>
      <c r="B7" s="148"/>
      <c r="C7" s="148"/>
      <c r="D7" s="148"/>
    </row>
    <row r="8" spans="1:3" ht="15.75">
      <c r="A8" s="87"/>
      <c r="B8" s="87"/>
      <c r="C8" s="87"/>
    </row>
    <row r="9" spans="1:4" ht="15.75">
      <c r="A9" s="87"/>
      <c r="B9" s="87"/>
      <c r="C9" s="87"/>
      <c r="D9" s="86" t="s">
        <v>1</v>
      </c>
    </row>
    <row r="10" spans="1:4" ht="33.75" customHeight="1">
      <c r="A10" s="100" t="s">
        <v>2</v>
      </c>
      <c r="B10" s="73" t="s">
        <v>3</v>
      </c>
      <c r="C10" s="73" t="s">
        <v>206</v>
      </c>
      <c r="D10" s="73" t="s">
        <v>207</v>
      </c>
    </row>
    <row r="11" spans="1:4" ht="18.75" customHeight="1">
      <c r="A11" s="97">
        <v>1</v>
      </c>
      <c r="B11" s="104" t="s">
        <v>194</v>
      </c>
      <c r="C11" s="105">
        <v>130.1</v>
      </c>
      <c r="D11" s="105">
        <v>130.9</v>
      </c>
    </row>
    <row r="12" spans="1:4" s="85" customFormat="1" ht="15.75">
      <c r="A12" s="98"/>
      <c r="B12" s="103" t="s">
        <v>21</v>
      </c>
      <c r="C12" s="78">
        <f>SUM(C11:C11)</f>
        <v>130.1</v>
      </c>
      <c r="D12" s="78">
        <f>SUM(D11:D11)</f>
        <v>130.9</v>
      </c>
    </row>
    <row r="14" spans="3:4" ht="15.75">
      <c r="C14" s="135"/>
      <c r="D14" s="135"/>
    </row>
  </sheetData>
  <sheetProtection/>
  <mergeCells count="2">
    <mergeCell ref="A6:D6"/>
    <mergeCell ref="A7:D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D31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7.7109375" style="0" customWidth="1"/>
    <col min="2" max="2" width="39.8515625" style="0" customWidth="1"/>
    <col min="3" max="4" width="18.7109375" style="0" customWidth="1"/>
  </cols>
  <sheetData>
    <row r="1" spans="1:4" ht="15.75">
      <c r="A1" s="2"/>
      <c r="D1" s="37" t="s">
        <v>154</v>
      </c>
    </row>
    <row r="2" spans="1:4" ht="15.75">
      <c r="A2" s="2"/>
      <c r="D2" s="37" t="s">
        <v>205</v>
      </c>
    </row>
    <row r="3" spans="1:3" ht="15.75">
      <c r="A3" s="2"/>
      <c r="B3" s="2"/>
      <c r="C3" s="2"/>
    </row>
    <row r="4" spans="1:4" ht="19.5" customHeight="1">
      <c r="A4" s="146" t="s">
        <v>0</v>
      </c>
      <c r="B4" s="146"/>
      <c r="C4" s="146"/>
      <c r="D4" s="146"/>
    </row>
    <row r="5" spans="1:4" ht="26.25" customHeight="1">
      <c r="A5" s="145" t="s">
        <v>214</v>
      </c>
      <c r="B5" s="145"/>
      <c r="C5" s="145"/>
      <c r="D5" s="145"/>
    </row>
    <row r="6" spans="1:4" ht="12.75" customHeight="1">
      <c r="A6" s="46"/>
      <c r="B6" s="45"/>
      <c r="C6" s="45"/>
      <c r="D6" s="42"/>
    </row>
    <row r="7" spans="1:4" ht="15.75">
      <c r="A7" s="45"/>
      <c r="B7" s="45"/>
      <c r="C7" s="45"/>
      <c r="D7" s="48" t="s">
        <v>1</v>
      </c>
    </row>
    <row r="8" spans="1:4" ht="31.5">
      <c r="A8" s="41" t="s">
        <v>2</v>
      </c>
      <c r="B8" s="41" t="s">
        <v>3</v>
      </c>
      <c r="C8" s="73" t="s">
        <v>206</v>
      </c>
      <c r="D8" s="73" t="s">
        <v>207</v>
      </c>
    </row>
    <row r="9" spans="1:4" ht="16.5" customHeight="1">
      <c r="A9" s="6">
        <v>1</v>
      </c>
      <c r="B9" s="52" t="s">
        <v>4</v>
      </c>
      <c r="C9" s="44">
        <v>1394.4</v>
      </c>
      <c r="D9" s="44">
        <v>1403.4</v>
      </c>
    </row>
    <row r="10" spans="1:4" ht="15.75">
      <c r="A10" s="8">
        <v>2</v>
      </c>
      <c r="B10" s="52" t="s">
        <v>5</v>
      </c>
      <c r="C10" s="44">
        <v>1517.7</v>
      </c>
      <c r="D10" s="44">
        <v>1527.5</v>
      </c>
    </row>
    <row r="11" spans="1:4" ht="15.75">
      <c r="A11" s="8">
        <v>3</v>
      </c>
      <c r="B11" s="52" t="s">
        <v>162</v>
      </c>
      <c r="C11" s="44">
        <v>2005.7</v>
      </c>
      <c r="D11" s="44">
        <v>2018.5</v>
      </c>
    </row>
    <row r="12" spans="1:4" ht="15.75">
      <c r="A12" s="8">
        <v>4</v>
      </c>
      <c r="B12" s="52" t="s">
        <v>6</v>
      </c>
      <c r="C12" s="44">
        <v>2048.3</v>
      </c>
      <c r="D12" s="44">
        <v>2061.5</v>
      </c>
    </row>
    <row r="13" spans="1:4" ht="15.75">
      <c r="A13" s="8">
        <v>5</v>
      </c>
      <c r="B13" s="52" t="s">
        <v>7</v>
      </c>
      <c r="C13" s="44">
        <v>1995.2</v>
      </c>
      <c r="D13" s="44">
        <v>2008</v>
      </c>
    </row>
    <row r="14" spans="1:4" ht="15.75">
      <c r="A14" s="8">
        <v>6</v>
      </c>
      <c r="B14" s="52" t="s">
        <v>8</v>
      </c>
      <c r="C14" s="44">
        <v>1602.8</v>
      </c>
      <c r="D14" s="44">
        <v>1613.1</v>
      </c>
    </row>
    <row r="15" spans="1:4" ht="15.75">
      <c r="A15" s="8">
        <v>7</v>
      </c>
      <c r="B15" s="52" t="s">
        <v>9</v>
      </c>
      <c r="C15" s="44">
        <v>970.2</v>
      </c>
      <c r="D15" s="44">
        <v>976.5</v>
      </c>
    </row>
    <row r="16" spans="1:4" ht="15.75">
      <c r="A16" s="8">
        <v>8</v>
      </c>
      <c r="B16" s="52" t="s">
        <v>10</v>
      </c>
      <c r="C16" s="44">
        <v>1116.2</v>
      </c>
      <c r="D16" s="44">
        <v>1123.4</v>
      </c>
    </row>
    <row r="17" spans="1:4" ht="15.75">
      <c r="A17" s="8">
        <v>9</v>
      </c>
      <c r="B17" s="52" t="s">
        <v>11</v>
      </c>
      <c r="C17" s="44">
        <v>1043.2</v>
      </c>
      <c r="D17" s="44">
        <v>1049.9</v>
      </c>
    </row>
    <row r="18" spans="1:4" ht="15.75">
      <c r="A18" s="8">
        <v>10</v>
      </c>
      <c r="B18" s="52" t="s">
        <v>12</v>
      </c>
      <c r="C18" s="44">
        <v>1087.6</v>
      </c>
      <c r="D18" s="44">
        <v>1094.6</v>
      </c>
    </row>
    <row r="19" spans="1:4" ht="15.75">
      <c r="A19" s="8">
        <v>11</v>
      </c>
      <c r="B19" s="52" t="s">
        <v>13</v>
      </c>
      <c r="C19" s="44">
        <v>2007.1</v>
      </c>
      <c r="D19" s="44">
        <v>2020</v>
      </c>
    </row>
    <row r="20" spans="1:4" ht="15.75">
      <c r="A20" s="8">
        <v>12</v>
      </c>
      <c r="B20" s="52" t="s">
        <v>14</v>
      </c>
      <c r="C20" s="44">
        <v>247.8</v>
      </c>
      <c r="D20" s="44">
        <v>249.4</v>
      </c>
    </row>
    <row r="21" spans="1:4" ht="15.75">
      <c r="A21" s="8">
        <v>13</v>
      </c>
      <c r="B21" s="52" t="s">
        <v>15</v>
      </c>
      <c r="C21" s="44">
        <v>1436.1</v>
      </c>
      <c r="D21" s="44">
        <v>1445.4</v>
      </c>
    </row>
    <row r="22" spans="1:4" ht="15.75">
      <c r="A22" s="8">
        <v>14</v>
      </c>
      <c r="B22" s="52" t="s">
        <v>16</v>
      </c>
      <c r="C22" s="44">
        <v>2107.7</v>
      </c>
      <c r="D22" s="44">
        <v>2121.2</v>
      </c>
    </row>
    <row r="23" spans="1:4" ht="15.75">
      <c r="A23" s="8">
        <v>15</v>
      </c>
      <c r="B23" s="52" t="s">
        <v>17</v>
      </c>
      <c r="C23" s="44">
        <v>886.7</v>
      </c>
      <c r="D23" s="44">
        <v>892.5</v>
      </c>
    </row>
    <row r="24" spans="1:4" ht="15.75">
      <c r="A24" s="8">
        <v>16</v>
      </c>
      <c r="B24" s="52" t="s">
        <v>18</v>
      </c>
      <c r="C24" s="44">
        <v>1363.9</v>
      </c>
      <c r="D24" s="44">
        <v>1372.5</v>
      </c>
    </row>
    <row r="25" spans="1:4" ht="15.75">
      <c r="A25" s="8">
        <v>17</v>
      </c>
      <c r="B25" s="52" t="s">
        <v>19</v>
      </c>
      <c r="C25" s="44">
        <v>1913.9</v>
      </c>
      <c r="D25" s="44">
        <v>1926.2</v>
      </c>
    </row>
    <row r="26" spans="1:4" ht="15.75">
      <c r="A26" s="8">
        <v>18</v>
      </c>
      <c r="B26" s="52" t="s">
        <v>20</v>
      </c>
      <c r="C26" s="44">
        <v>2234.3</v>
      </c>
      <c r="D26" s="44">
        <v>2248.7</v>
      </c>
    </row>
    <row r="27" spans="1:4" ht="15.75">
      <c r="A27" s="8">
        <v>19</v>
      </c>
      <c r="B27" s="52" t="s">
        <v>194</v>
      </c>
      <c r="C27" s="44">
        <v>8025.8</v>
      </c>
      <c r="D27" s="44">
        <v>8077.4</v>
      </c>
    </row>
    <row r="28" spans="1:4" ht="19.5" customHeight="1">
      <c r="A28" s="10"/>
      <c r="B28" s="11" t="s">
        <v>21</v>
      </c>
      <c r="C28" s="39">
        <f>SUM(C9:C27)</f>
        <v>35004.600000000006</v>
      </c>
      <c r="D28" s="39">
        <f>SUM(D9:D27)</f>
        <v>35229.700000000004</v>
      </c>
    </row>
    <row r="29" spans="1:3" ht="15.75">
      <c r="A29" s="2"/>
      <c r="B29" s="2"/>
      <c r="C29" s="2"/>
    </row>
    <row r="31" ht="12.75">
      <c r="C31" s="135"/>
    </row>
  </sheetData>
  <sheetProtection/>
  <mergeCells count="2">
    <mergeCell ref="A5:D5"/>
    <mergeCell ref="A4:D4"/>
  </mergeCells>
  <printOptions horizontalCentered="1"/>
  <pageMargins left="0.81" right="0.1968503937007874" top="0.48" bottom="0.984251968503937" header="0.1968503937007874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D19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6.140625" style="85" customWidth="1"/>
    <col min="2" max="2" width="31.57421875" style="85" customWidth="1"/>
    <col min="3" max="4" width="19.28125" style="85" customWidth="1"/>
    <col min="5" max="249" width="9.140625" style="85" customWidth="1"/>
  </cols>
  <sheetData>
    <row r="1" ht="15.75">
      <c r="D1" s="111" t="s">
        <v>191</v>
      </c>
    </row>
    <row r="2" ht="15.75">
      <c r="D2" s="111" t="s">
        <v>205</v>
      </c>
    </row>
    <row r="6" spans="1:4" ht="15.75">
      <c r="A6" s="147" t="s">
        <v>0</v>
      </c>
      <c r="B6" s="147"/>
      <c r="C6" s="147"/>
      <c r="D6" s="147"/>
    </row>
    <row r="7" spans="1:4" ht="114" customHeight="1">
      <c r="A7" s="148" t="s">
        <v>215</v>
      </c>
      <c r="B7" s="148"/>
      <c r="C7" s="148"/>
      <c r="D7" s="148"/>
    </row>
    <row r="8" spans="1:3" ht="15.75">
      <c r="A8" s="87"/>
      <c r="B8" s="87"/>
      <c r="C8" s="87"/>
    </row>
    <row r="9" spans="1:4" ht="15.75">
      <c r="A9" s="87"/>
      <c r="B9" s="87"/>
      <c r="C9" s="87"/>
      <c r="D9" s="86" t="s">
        <v>1</v>
      </c>
    </row>
    <row r="10" spans="1:4" ht="33.75" customHeight="1">
      <c r="A10" s="100" t="s">
        <v>2</v>
      </c>
      <c r="B10" s="73" t="s">
        <v>3</v>
      </c>
      <c r="C10" s="73" t="s">
        <v>206</v>
      </c>
      <c r="D10" s="73" t="s">
        <v>207</v>
      </c>
    </row>
    <row r="11" spans="1:4" ht="18.75" customHeight="1">
      <c r="A11" s="97">
        <v>1</v>
      </c>
      <c r="B11" s="101" t="s">
        <v>5</v>
      </c>
      <c r="C11" s="99">
        <v>1590.4</v>
      </c>
      <c r="D11" s="99">
        <v>1600.6</v>
      </c>
    </row>
    <row r="12" spans="1:4" ht="15.75">
      <c r="A12" s="76">
        <v>2</v>
      </c>
      <c r="B12" s="102" t="s">
        <v>7</v>
      </c>
      <c r="C12" s="88">
        <v>977</v>
      </c>
      <c r="D12" s="88">
        <v>983.3</v>
      </c>
    </row>
    <row r="13" spans="1:4" ht="15.75">
      <c r="A13" s="98"/>
      <c r="B13" s="103" t="s">
        <v>21</v>
      </c>
      <c r="C13" s="78">
        <f>SUM(C11:C12)</f>
        <v>2567.4</v>
      </c>
      <c r="D13" s="78">
        <f>SUM(D11:D12)</f>
        <v>2583.8999999999996</v>
      </c>
    </row>
    <row r="17" spans="3:4" ht="15.75">
      <c r="C17" s="135"/>
      <c r="D17" s="135"/>
    </row>
    <row r="18" ht="15.75">
      <c r="D18" s="135"/>
    </row>
    <row r="19" ht="15.75">
      <c r="C19" s="136"/>
    </row>
  </sheetData>
  <sheetProtection/>
  <mergeCells count="2">
    <mergeCell ref="A6:D6"/>
    <mergeCell ref="A7:D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D15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6.140625" style="85" customWidth="1"/>
    <col min="2" max="2" width="31.57421875" style="85" customWidth="1"/>
    <col min="3" max="4" width="19.421875" style="85" customWidth="1"/>
    <col min="5" max="249" width="9.140625" style="85" customWidth="1"/>
  </cols>
  <sheetData>
    <row r="1" ht="15.75">
      <c r="D1" s="111" t="s">
        <v>192</v>
      </c>
    </row>
    <row r="2" ht="15.75">
      <c r="D2" s="111" t="s">
        <v>205</v>
      </c>
    </row>
    <row r="6" spans="1:4" ht="15.75">
      <c r="A6" s="147" t="s">
        <v>0</v>
      </c>
      <c r="B6" s="147"/>
      <c r="C6" s="147"/>
      <c r="D6" s="147"/>
    </row>
    <row r="7" spans="1:4" ht="38.25" customHeight="1">
      <c r="A7" s="148" t="s">
        <v>216</v>
      </c>
      <c r="B7" s="148"/>
      <c r="C7" s="148"/>
      <c r="D7" s="148"/>
    </row>
    <row r="8" spans="1:3" ht="15.75">
      <c r="A8" s="87"/>
      <c r="B8" s="87"/>
      <c r="C8" s="87"/>
    </row>
    <row r="9" spans="1:4" ht="15.75">
      <c r="A9" s="87"/>
      <c r="B9" s="87"/>
      <c r="C9" s="87"/>
      <c r="D9" s="86" t="s">
        <v>1</v>
      </c>
    </row>
    <row r="10" spans="1:4" ht="33.75" customHeight="1">
      <c r="A10" s="100" t="s">
        <v>2</v>
      </c>
      <c r="B10" s="73" t="s">
        <v>3</v>
      </c>
      <c r="C10" s="73" t="s">
        <v>206</v>
      </c>
      <c r="D10" s="73" t="s">
        <v>207</v>
      </c>
    </row>
    <row r="11" spans="1:4" ht="18.75" customHeight="1">
      <c r="A11" s="97">
        <v>1</v>
      </c>
      <c r="B11" s="104" t="s">
        <v>194</v>
      </c>
      <c r="C11" s="105">
        <v>143953.8</v>
      </c>
      <c r="D11" s="105">
        <v>144879.5</v>
      </c>
    </row>
    <row r="12" spans="1:4" s="85" customFormat="1" ht="15.75">
      <c r="A12" s="98"/>
      <c r="B12" s="103" t="s">
        <v>21</v>
      </c>
      <c r="C12" s="78">
        <f>SUM(C11:C11)</f>
        <v>143953.8</v>
      </c>
      <c r="D12" s="78">
        <f>SUM(D11:D11)</f>
        <v>144879.5</v>
      </c>
    </row>
    <row r="15" spans="3:4" ht="15.75">
      <c r="C15" s="135"/>
      <c r="D15" s="135"/>
    </row>
  </sheetData>
  <sheetProtection/>
  <mergeCells count="2">
    <mergeCell ref="A6:D6"/>
    <mergeCell ref="A7:D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Ошкулуг Айлана Арменовна</cp:lastModifiedBy>
  <cp:lastPrinted>2017-11-01T18:47:35Z</cp:lastPrinted>
  <dcterms:created xsi:type="dcterms:W3CDTF">1996-10-08T23:32:33Z</dcterms:created>
  <dcterms:modified xsi:type="dcterms:W3CDTF">2017-11-02T04:12:26Z</dcterms:modified>
  <cp:category/>
  <cp:version/>
  <cp:contentType/>
  <cp:contentStatus/>
</cp:coreProperties>
</file>